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0215" windowHeight="5835"/>
  </bookViews>
  <sheets>
    <sheet name="Štefánikova" sheetId="1" r:id="rId1"/>
  </sheets>
  <calcPr calcId="145621" iterateDelta="1E-4"/>
</workbook>
</file>

<file path=xl/calcChain.xml><?xml version="1.0" encoding="utf-8"?>
<calcChain xmlns="http://schemas.openxmlformats.org/spreadsheetml/2006/main">
  <c r="G64" i="1" l="1"/>
  <c r="I58" i="1"/>
  <c r="I51" i="1"/>
  <c r="I50" i="1"/>
  <c r="I85" i="1" l="1"/>
  <c r="I84" i="1"/>
  <c r="I82" i="1"/>
  <c r="I81" i="1"/>
  <c r="I80" i="1"/>
  <c r="G85" i="1"/>
  <c r="G84" i="1"/>
  <c r="G83" i="1"/>
  <c r="I83" i="1" s="1"/>
  <c r="G82" i="1"/>
  <c r="G81" i="1"/>
  <c r="G80" i="1"/>
  <c r="G79" i="1"/>
  <c r="I79" i="1" s="1"/>
  <c r="I87" i="1" s="1"/>
  <c r="I65" i="1"/>
  <c r="I64" i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56" i="1"/>
  <c r="I55" i="1"/>
  <c r="I53" i="1"/>
  <c r="I52" i="1"/>
  <c r="G56" i="1"/>
  <c r="G55" i="1"/>
  <c r="G54" i="1"/>
  <c r="I54" i="1" s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I73" i="1" l="1"/>
  <c r="G58" i="1"/>
  <c r="G60" i="1" s="1"/>
  <c r="C93" i="1" s="1"/>
</calcChain>
</file>

<file path=xl/sharedStrings.xml><?xml version="1.0" encoding="utf-8"?>
<sst xmlns="http://schemas.openxmlformats.org/spreadsheetml/2006/main" count="291" uniqueCount="115">
  <si>
    <r>
      <t>VÝKAZ VÝMĚR K OCENĚNÍ -</t>
    </r>
    <r>
      <rPr>
        <b/>
        <i/>
        <sz val="16"/>
        <color rgb="FF000000"/>
        <rFont val="Calibri"/>
        <family val="2"/>
        <charset val="238"/>
      </rPr>
      <t xml:space="preserve"> Založení  a údržba trvalkového záhonu v ul. Štefánikova</t>
    </r>
  </si>
  <si>
    <t>Název:  Veřejná zakázka – „Založení  a údržba trvalkového záhonu v ul. Štefánikova"</t>
  </si>
  <si>
    <r>
      <rPr>
        <b/>
        <sz val="12"/>
        <color rgb="FF000000"/>
        <rFont val="Calibri"/>
        <family val="2"/>
        <charset val="238"/>
      </rPr>
      <t>Datum:</t>
    </r>
    <r>
      <rPr>
        <sz val="12"/>
        <color rgb="FF000000"/>
        <rFont val="Calibri"/>
        <family val="2"/>
        <charset val="238"/>
      </rPr>
      <t xml:space="preserve"> říjen 2020</t>
    </r>
  </si>
  <si>
    <t>ROK 2021</t>
  </si>
  <si>
    <t>Činnost</t>
  </si>
  <si>
    <t>Jednotka</t>
  </si>
  <si>
    <t>Počet/ plocha</t>
  </si>
  <si>
    <t>Jednotková cena bez DPH</t>
  </si>
  <si>
    <t>Cena celkem bez DPH</t>
  </si>
  <si>
    <t>Četnost prací za rok</t>
  </si>
  <si>
    <t>1.</t>
  </si>
  <si>
    <t>Chemické odplevelení plochy</t>
  </si>
  <si>
    <t>m2</t>
  </si>
  <si>
    <t>-</t>
  </si>
  <si>
    <t>Sejmutí drnu (tl. 5 cm) a odstranění zeminy (tl. 15 cm) s odvozem na skládku</t>
  </si>
  <si>
    <t>m3</t>
  </si>
  <si>
    <t>Rozprostření kameniva (tl. 5 cm) a zapravení do půdy rotavátorem</t>
  </si>
  <si>
    <t>2.</t>
  </si>
  <si>
    <t>Rozprostření zeminy (60 %)promísené s pískem (40 %) (tl. 20 cm)</t>
  </si>
  <si>
    <t>3.</t>
  </si>
  <si>
    <t>Zemina</t>
  </si>
  <si>
    <t>t</t>
  </si>
  <si>
    <t>Drcené kamenivo (fr. 4/8 mm)</t>
  </si>
  <si>
    <t>Písek (fr. 2/3 mm)</t>
  </si>
  <si>
    <t>4.</t>
  </si>
  <si>
    <t>Úprava terénu hrabáním</t>
  </si>
  <si>
    <t>ks</t>
  </si>
  <si>
    <t>Výsadba cibulovin</t>
  </si>
  <si>
    <t>7.</t>
  </si>
  <si>
    <t>8.</t>
  </si>
  <si>
    <t>9.</t>
  </si>
  <si>
    <t>10.</t>
  </si>
  <si>
    <t>13.</t>
  </si>
  <si>
    <t>Instalace plastového obrubníku (neviditelný)</t>
  </si>
  <si>
    <t>bm</t>
  </si>
  <si>
    <t>14.</t>
  </si>
  <si>
    <t>Plastový obrubník</t>
  </si>
  <si>
    <t>15.</t>
  </si>
  <si>
    <t>Rozprostření mulče – drcené kamenivo (tl. 5 – 7 cm)</t>
  </si>
  <si>
    <t>16.</t>
  </si>
  <si>
    <t>Drcené kamenivo (fr. 8/16 mm)</t>
  </si>
  <si>
    <t>Osetí plochy travním osivem</t>
  </si>
  <si>
    <t>Travní osivo (směs parková)</t>
  </si>
  <si>
    <t>kg</t>
  </si>
  <si>
    <t>Válcování plochy (2x)</t>
  </si>
  <si>
    <t>17.</t>
  </si>
  <si>
    <t>Zálivka (trávník, trvalkový záhon)</t>
  </si>
  <si>
    <t>18.</t>
  </si>
  <si>
    <t>Doprava</t>
  </si>
  <si>
    <t>Údržba:</t>
  </si>
  <si>
    <t>19.</t>
  </si>
  <si>
    <t>Řez trvalek a odstranění suchých částí</t>
  </si>
  <si>
    <t>20.</t>
  </si>
  <si>
    <t>Selekce rozrůstajících se druhů</t>
  </si>
  <si>
    <t>23.</t>
  </si>
  <si>
    <t>Zálivka</t>
  </si>
  <si>
    <t>24.</t>
  </si>
  <si>
    <t>Pletí plochy</t>
  </si>
  <si>
    <t>25.</t>
  </si>
  <si>
    <t>Čistota plochy</t>
  </si>
  <si>
    <t>Seč trávy</t>
  </si>
  <si>
    <t>26.</t>
  </si>
  <si>
    <t>Dosadba trvalek (nákup + výsadba)</t>
  </si>
  <si>
    <t>Rok 2022</t>
  </si>
  <si>
    <t>Dosypání štěrkového mulče (tl. 1 – 2 cm), vč. Materiálu – 1.rok po založení</t>
  </si>
  <si>
    <t>5.</t>
  </si>
  <si>
    <t>6.</t>
  </si>
  <si>
    <t>Cena celkem:</t>
  </si>
  <si>
    <t>Rok 2023</t>
  </si>
  <si>
    <t>Celkem - rok 2021 – 2023:</t>
  </si>
  <si>
    <t>Rozprostření zeminy (tl. 25 cm)</t>
  </si>
  <si>
    <t>Výsadba trvalek</t>
  </si>
  <si>
    <t>Rudbeckia fulgida ´Goldsturm´ (vel. K9)</t>
  </si>
  <si>
    <t>Echinacea purpurea ´Magnus´(vel. K9)</t>
  </si>
  <si>
    <t>Echinacea purpurea ´Alba´(vel. K9)</t>
  </si>
  <si>
    <t>Salvia nemorosa ´Ostfriesland´ (vel. K9)</t>
  </si>
  <si>
    <t>Coreopsis verticillata ´Grandiflora´(vel. K9)</t>
  </si>
  <si>
    <t>Penstemon strictus ´Rocky mountain blue´ (vel. K9)</t>
  </si>
  <si>
    <t>Salvia nemorosa ´Blauhügel´ (vel. K9)</t>
  </si>
  <si>
    <t>Aster dumosus ´Kristina´ (vel. K9)</t>
  </si>
  <si>
    <t>Aster dumosus ´Rosenwichtel´ (vel. K9)</t>
  </si>
  <si>
    <t>Geranium marcorrhizum ´Olympos´ (vel. K9)</t>
  </si>
  <si>
    <t>Geranium cantabrigiense ´Biokovo´ (vel. K9)</t>
  </si>
  <si>
    <t>Euphorbia polychroma (vel. K9)</t>
  </si>
  <si>
    <t>Hnojení plochy (vč. hnojiva)</t>
  </si>
  <si>
    <t>Tulipa sp. - červené</t>
  </si>
  <si>
    <t>Tulipa sp. - žluté</t>
  </si>
  <si>
    <t>Tulipa sp. - bílé</t>
  </si>
  <si>
    <t>Crocus sp. - modrý</t>
  </si>
  <si>
    <t>Crocus sp. - žlutá</t>
  </si>
  <si>
    <t>Eremurus - žlutý</t>
  </si>
  <si>
    <t>Seznam rostlin:</t>
  </si>
  <si>
    <t>12.</t>
  </si>
  <si>
    <t>21.</t>
  </si>
  <si>
    <t>22.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</si>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</sst>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[$-405]#,##0.00&quot; Kč&quot;;[$-405]&quot;-&quot;#,##0.00&quot; Kč&quot;"/>
    <numFmt numFmtId="166" formatCode="[$-405]General"/>
    <numFmt numFmtId="167" formatCode="#,##0.00\ &quot;Kč&quot;"/>
  </numFmts>
  <fonts count="13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3333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FFFFFF"/>
        <bgColor rgb="FFFFFFFF"/>
      </patternFill>
    </fill>
    <fill>
      <patternFill patternType="solid">
        <fgColor rgb="FFD99694"/>
        <bgColor rgb="FFD99694"/>
      </patternFill>
    </fill>
    <fill>
      <patternFill patternType="solid">
        <fgColor rgb="FF953735"/>
        <bgColor rgb="FF95373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89">
    <xf numFmtId="0" fontId="0" fillId="0" borderId="0" xfId="0"/>
    <xf numFmtId="166" fontId="1" fillId="0" borderId="0" xfId="1"/>
    <xf numFmtId="166" fontId="4" fillId="0" borderId="0" xfId="1" applyFont="1" applyAlignment="1">
      <alignment horizontal="center" vertical="center"/>
    </xf>
    <xf numFmtId="166" fontId="1" fillId="0" borderId="0" xfId="1" applyAlignment="1">
      <alignment wrapText="1"/>
    </xf>
    <xf numFmtId="166" fontId="1" fillId="0" borderId="0" xfId="1" applyAlignment="1">
      <alignment horizontal="center" vertical="center" wrapText="1"/>
    </xf>
    <xf numFmtId="166" fontId="1" fillId="0" borderId="0" xfId="1" applyAlignment="1">
      <alignment horizontal="center" vertical="center"/>
    </xf>
    <xf numFmtId="166" fontId="1" fillId="0" borderId="0" xfId="1" applyAlignment="1">
      <alignment horizontal="center"/>
    </xf>
    <xf numFmtId="166" fontId="5" fillId="0" borderId="0" xfId="1" applyFont="1" applyProtection="1"/>
    <xf numFmtId="166" fontId="1" fillId="0" borderId="0" xfId="1" applyFont="1" applyAlignment="1" applyProtection="1">
      <alignment horizontal="center"/>
      <protection locked="0"/>
    </xf>
    <xf numFmtId="166" fontId="1" fillId="0" borderId="0" xfId="1" applyFont="1" applyAlignment="1" applyProtection="1">
      <alignment horizontal="center"/>
    </xf>
    <xf numFmtId="166" fontId="1" fillId="0" borderId="0" xfId="1" applyFont="1" applyProtection="1"/>
    <xf numFmtId="166" fontId="4" fillId="0" borderId="0" xfId="1" applyFont="1" applyAlignment="1" applyProtection="1">
      <alignment horizontal="center"/>
    </xf>
    <xf numFmtId="166" fontId="7" fillId="0" borderId="0" xfId="1" applyFont="1" applyProtection="1"/>
    <xf numFmtId="166" fontId="8" fillId="0" borderId="0" xfId="1" applyFont="1" applyProtection="1"/>
    <xf numFmtId="166" fontId="5" fillId="0" borderId="0" xfId="1" applyFont="1" applyAlignment="1">
      <alignment wrapText="1"/>
    </xf>
    <xf numFmtId="166" fontId="9" fillId="0" borderId="0" xfId="1" applyFont="1" applyAlignment="1">
      <alignment wrapText="1"/>
    </xf>
    <xf numFmtId="166" fontId="4" fillId="0" borderId="0" xfId="1" applyFont="1" applyAlignment="1">
      <alignment horizontal="center" vertical="center" wrapText="1"/>
    </xf>
    <xf numFmtId="166" fontId="4" fillId="2" borderId="1" xfId="1" applyFont="1" applyFill="1" applyBorder="1" applyAlignment="1">
      <alignment horizontal="center" vertical="center" wrapText="1"/>
    </xf>
    <xf numFmtId="166" fontId="4" fillId="2" borderId="2" xfId="1" applyFont="1" applyFill="1" applyBorder="1" applyAlignment="1" applyProtection="1">
      <alignment horizontal="center" vertical="center" wrapText="1"/>
    </xf>
    <xf numFmtId="166" fontId="4" fillId="2" borderId="1" xfId="1" applyFont="1" applyFill="1" applyBorder="1" applyAlignment="1" applyProtection="1">
      <alignment horizontal="center" wrapText="1"/>
    </xf>
    <xf numFmtId="166" fontId="4" fillId="3" borderId="3" xfId="1" applyFont="1" applyFill="1" applyBorder="1" applyAlignment="1">
      <alignment horizontal="center" vertical="center" wrapText="1"/>
    </xf>
    <xf numFmtId="166" fontId="1" fillId="3" borderId="4" xfId="1" applyFont="1" applyFill="1" applyBorder="1" applyAlignment="1">
      <alignment horizontal="left" vertical="center" wrapText="1"/>
    </xf>
    <xf numFmtId="166" fontId="1" fillId="0" borderId="5" xfId="1" applyFont="1" applyBorder="1" applyAlignment="1" applyProtection="1">
      <alignment horizontal="center" vertical="center" wrapText="1"/>
    </xf>
    <xf numFmtId="164" fontId="1" fillId="0" borderId="5" xfId="1" applyNumberFormat="1" applyFont="1" applyBorder="1" applyAlignment="1" applyProtection="1">
      <alignment horizontal="center" vertical="center" wrapText="1"/>
      <protection locked="0" hidden="1"/>
    </xf>
    <xf numFmtId="166" fontId="4" fillId="0" borderId="1" xfId="1" applyFont="1" applyBorder="1" applyAlignment="1">
      <alignment horizontal="center" vertical="center" wrapText="1"/>
    </xf>
    <xf numFmtId="166" fontId="1" fillId="0" borderId="6" xfId="1" applyFont="1" applyBorder="1" applyAlignment="1">
      <alignment horizontal="left" vertical="center" wrapText="1"/>
    </xf>
    <xf numFmtId="166" fontId="1" fillId="0" borderId="1" xfId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6" fontId="1" fillId="0" borderId="1" xfId="1" applyFont="1" applyBorder="1" applyAlignment="1">
      <alignment horizontal="left" vertical="center" wrapText="1"/>
    </xf>
    <xf numFmtId="166" fontId="1" fillId="0" borderId="5" xfId="1" applyFont="1" applyBorder="1" applyAlignment="1" applyProtection="1">
      <alignment wrapText="1"/>
    </xf>
    <xf numFmtId="166" fontId="10" fillId="0" borderId="0" xfId="1" applyFont="1" applyAlignment="1">
      <alignment horizontal="center" vertical="center" wrapText="1"/>
    </xf>
    <xf numFmtId="166" fontId="1" fillId="0" borderId="7" xfId="1" applyFont="1" applyFill="1" applyBorder="1" applyAlignment="1" applyProtection="1">
      <alignment horizontal="center" vertical="center" wrapText="1"/>
    </xf>
    <xf numFmtId="166" fontId="4" fillId="0" borderId="5" xfId="1" applyFont="1" applyBorder="1" applyAlignment="1">
      <alignment horizontal="center" vertical="center" wrapText="1"/>
    </xf>
    <xf numFmtId="164" fontId="1" fillId="0" borderId="5" xfId="1" applyNumberFormat="1" applyFont="1" applyFill="1" applyBorder="1" applyAlignment="1" applyProtection="1">
      <alignment horizontal="center" wrapText="1"/>
    </xf>
    <xf numFmtId="166" fontId="4" fillId="0" borderId="8" xfId="1" applyFont="1" applyBorder="1" applyAlignment="1">
      <alignment horizontal="center" vertical="center" wrapText="1"/>
    </xf>
    <xf numFmtId="166" fontId="1" fillId="0" borderId="8" xfId="1" applyFont="1" applyBorder="1" applyAlignment="1">
      <alignment horizontal="left" vertical="center" wrapText="1"/>
    </xf>
    <xf numFmtId="166" fontId="1" fillId="0" borderId="8" xfId="1" applyFont="1" applyBorder="1" applyAlignment="1">
      <alignment horizontal="center" vertical="center" wrapText="1"/>
    </xf>
    <xf numFmtId="164" fontId="1" fillId="0" borderId="8" xfId="1" applyNumberFormat="1" applyFont="1" applyBorder="1" applyAlignment="1">
      <alignment horizontal="center" vertical="center" wrapText="1"/>
    </xf>
    <xf numFmtId="166" fontId="1" fillId="0" borderId="2" xfId="1" applyFont="1" applyFill="1" applyBorder="1" applyAlignment="1" applyProtection="1">
      <alignment horizontal="center" vertical="center" wrapText="1"/>
    </xf>
    <xf numFmtId="166" fontId="1" fillId="0" borderId="0" xfId="1" applyFont="1" applyBorder="1" applyAlignment="1" applyProtection="1">
      <alignment wrapText="1"/>
    </xf>
    <xf numFmtId="166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vertical="center"/>
    </xf>
    <xf numFmtId="165" fontId="1" fillId="0" borderId="0" xfId="1" applyNumberFormat="1" applyAlignment="1">
      <alignment horizontal="center"/>
    </xf>
    <xf numFmtId="166" fontId="4" fillId="4" borderId="1" xfId="1" applyFont="1" applyFill="1" applyBorder="1" applyAlignment="1">
      <alignment horizontal="center" vertical="center" wrapText="1"/>
    </xf>
    <xf numFmtId="166" fontId="4" fillId="4" borderId="2" xfId="1" applyFont="1" applyFill="1" applyBorder="1" applyAlignment="1" applyProtection="1">
      <alignment horizontal="center" vertical="center" wrapText="1"/>
    </xf>
    <xf numFmtId="166" fontId="4" fillId="4" borderId="1" xfId="1" applyFont="1" applyFill="1" applyBorder="1" applyAlignment="1" applyProtection="1">
      <alignment horizontal="center" wrapText="1"/>
    </xf>
    <xf numFmtId="166" fontId="4" fillId="0" borderId="0" xfId="1" applyFont="1" applyBorder="1" applyAlignment="1">
      <alignment horizontal="center" vertical="center" wrapText="1"/>
    </xf>
    <xf numFmtId="166" fontId="1" fillId="0" borderId="0" xfId="1" applyFont="1" applyBorder="1" applyAlignment="1">
      <alignment horizontal="left" vertical="center" wrapText="1"/>
    </xf>
    <xf numFmtId="166" fontId="1" fillId="0" borderId="0" xfId="1" applyFont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166" fontId="1" fillId="0" borderId="0" xfId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Alignment="1" applyProtection="1">
      <alignment horizontal="center" wrapText="1"/>
    </xf>
    <xf numFmtId="166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6" fontId="1" fillId="0" borderId="0" xfId="1" applyBorder="1"/>
    <xf numFmtId="166" fontId="4" fillId="0" borderId="0" xfId="1" applyFont="1" applyBorder="1" applyAlignment="1">
      <alignment horizontal="center" vertical="center"/>
    </xf>
    <xf numFmtId="166" fontId="1" fillId="0" borderId="0" xfId="1" applyBorder="1" applyAlignment="1">
      <alignment wrapText="1"/>
    </xf>
    <xf numFmtId="166" fontId="1" fillId="0" borderId="0" xfId="1" applyBorder="1" applyAlignment="1">
      <alignment horizontal="center" vertical="center" wrapText="1"/>
    </xf>
    <xf numFmtId="166" fontId="1" fillId="0" borderId="0" xfId="1" applyBorder="1" applyAlignment="1">
      <alignment horizontal="center" vertical="center"/>
    </xf>
    <xf numFmtId="166" fontId="1" fillId="0" borderId="0" xfId="1" applyBorder="1" applyAlignment="1">
      <alignment horizontal="center"/>
    </xf>
    <xf numFmtId="166" fontId="4" fillId="5" borderId="1" xfId="1" applyFont="1" applyFill="1" applyBorder="1" applyAlignment="1">
      <alignment horizontal="center" vertical="center" wrapText="1"/>
    </xf>
    <xf numFmtId="166" fontId="4" fillId="5" borderId="2" xfId="1" applyFont="1" applyFill="1" applyBorder="1" applyAlignment="1" applyProtection="1">
      <alignment horizontal="center" vertical="center" wrapText="1"/>
    </xf>
    <xf numFmtId="166" fontId="4" fillId="5" borderId="1" xfId="1" applyFont="1" applyFill="1" applyBorder="1" applyAlignment="1" applyProtection="1">
      <alignment horizontal="center" wrapText="1"/>
    </xf>
    <xf numFmtId="166" fontId="1" fillId="0" borderId="0" xfId="1" applyFont="1"/>
    <xf numFmtId="166" fontId="4" fillId="0" borderId="0" xfId="1" applyFont="1"/>
    <xf numFmtId="164" fontId="4" fillId="2" borderId="0" xfId="1" applyNumberFormat="1" applyFont="1" applyFill="1" applyAlignment="1">
      <alignment horizontal="left"/>
    </xf>
    <xf numFmtId="166" fontId="4" fillId="3" borderId="1" xfId="1" applyFont="1" applyFill="1" applyBorder="1" applyAlignment="1">
      <alignment horizontal="center" vertical="center" wrapText="1"/>
    </xf>
    <xf numFmtId="166" fontId="1" fillId="3" borderId="6" xfId="1" applyFont="1" applyFill="1" applyBorder="1" applyAlignment="1">
      <alignment horizontal="left" vertical="center" wrapText="1"/>
    </xf>
    <xf numFmtId="166" fontId="1" fillId="3" borderId="1" xfId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6" fontId="1" fillId="0" borderId="1" xfId="1" applyFont="1" applyBorder="1" applyAlignment="1" applyProtection="1">
      <alignment horizontal="center" vertical="center" wrapText="1"/>
    </xf>
    <xf numFmtId="164" fontId="1" fillId="0" borderId="1" xfId="1" applyNumberFormat="1" applyFont="1" applyBorder="1" applyAlignment="1" applyProtection="1">
      <alignment horizontal="center" vertical="center" wrapText="1"/>
      <protection locked="0" hidden="1"/>
    </xf>
    <xf numFmtId="166" fontId="11" fillId="0" borderId="1" xfId="1" applyFont="1" applyBorder="1" applyAlignment="1">
      <alignment horizontal="left" vertical="center" wrapText="1"/>
    </xf>
    <xf numFmtId="166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6" fontId="11" fillId="0" borderId="7" xfId="1" applyFont="1" applyFill="1" applyBorder="1" applyAlignment="1" applyProtection="1">
      <alignment horizontal="center" vertical="center" wrapText="1"/>
    </xf>
    <xf numFmtId="166" fontId="11" fillId="0" borderId="5" xfId="1" applyFont="1" applyFill="1" applyBorder="1" applyAlignment="1" applyProtection="1">
      <alignment horizontal="center" wrapText="1"/>
    </xf>
    <xf numFmtId="166" fontId="11" fillId="0" borderId="1" xfId="1" applyFont="1" applyFill="1" applyBorder="1" applyAlignment="1" applyProtection="1">
      <alignment horizontal="center" wrapText="1"/>
    </xf>
    <xf numFmtId="166" fontId="12" fillId="3" borderId="1" xfId="1" applyFont="1" applyFill="1" applyBorder="1" applyAlignment="1" applyProtection="1">
      <alignment horizontal="center" vertical="center" wrapText="1"/>
    </xf>
    <xf numFmtId="166" fontId="12" fillId="3" borderId="1" xfId="1" applyFont="1" applyFill="1" applyBorder="1" applyAlignment="1" applyProtection="1">
      <alignment horizontal="center" wrapText="1"/>
    </xf>
    <xf numFmtId="166" fontId="12" fillId="3" borderId="5" xfId="1" applyFont="1" applyFill="1" applyBorder="1" applyAlignment="1" applyProtection="1">
      <alignment horizontal="center" vertical="center" wrapText="1"/>
    </xf>
    <xf numFmtId="166" fontId="12" fillId="3" borderId="5" xfId="1" applyFont="1" applyFill="1" applyBorder="1" applyAlignment="1" applyProtection="1">
      <alignment horizontal="center" wrapText="1"/>
    </xf>
    <xf numFmtId="166" fontId="11" fillId="0" borderId="1" xfId="1" applyFont="1" applyFill="1" applyBorder="1" applyAlignment="1" applyProtection="1">
      <alignment horizontal="center" vertical="center" wrapText="1"/>
    </xf>
    <xf numFmtId="167" fontId="4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6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6" fontId="12" fillId="0" borderId="1" xfId="1" applyFont="1" applyFill="1" applyBorder="1" applyAlignment="1">
      <alignment horizontal="left" vertical="center" wrapText="1"/>
    </xf>
    <xf numFmtId="166" fontId="4" fillId="0" borderId="1" xfId="1" applyFont="1" applyFill="1" applyBorder="1" applyAlignment="1">
      <alignment horizontal="left" vertical="center" wrapText="1"/>
    </xf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E93"/>
  <sheetViews>
    <sheetView tabSelected="1" workbookViewId="0">
      <selection activeCell="L18" sqref="L18"/>
    </sheetView>
  </sheetViews>
  <sheetFormatPr defaultRowHeight="15" x14ac:dyDescent="0.25"/>
  <cols>
    <col min="1" max="1" width="1.625" style="1" customWidth="1"/>
    <col min="2" max="2" width="6.625" style="2" customWidth="1"/>
    <col min="3" max="3" width="39.625" style="3" customWidth="1"/>
    <col min="4" max="4" width="10" style="4" customWidth="1"/>
    <col min="5" max="6" width="12.375" style="5" customWidth="1"/>
    <col min="7" max="7" width="14" style="5" bestFit="1" customWidth="1"/>
    <col min="8" max="8" width="11.375" style="6" customWidth="1"/>
    <col min="9" max="9" width="12.25" style="6" customWidth="1"/>
    <col min="10" max="1019" width="8.125" style="1" customWidth="1"/>
  </cols>
  <sheetData>
    <row r="2" spans="2:9" ht="21" x14ac:dyDescent="0.35">
      <c r="B2" s="7" t="s">
        <v>0</v>
      </c>
      <c r="C2" s="7"/>
      <c r="D2" s="8"/>
      <c r="E2" s="9"/>
      <c r="F2" s="10"/>
      <c r="G2" s="9"/>
      <c r="H2" s="10"/>
    </row>
    <row r="3" spans="2:9" x14ac:dyDescent="0.25">
      <c r="B3" s="11"/>
      <c r="C3" s="10"/>
      <c r="D3" s="9"/>
      <c r="E3" s="9"/>
      <c r="F3" s="10"/>
      <c r="G3" s="9"/>
      <c r="H3" s="10"/>
    </row>
    <row r="4" spans="2:9" ht="15.75" x14ac:dyDescent="0.25">
      <c r="B4" s="11"/>
      <c r="C4" s="12" t="s">
        <v>1</v>
      </c>
      <c r="D4" s="9"/>
      <c r="E4" s="9"/>
      <c r="F4" s="10"/>
      <c r="G4" s="9"/>
      <c r="H4" s="10"/>
    </row>
    <row r="5" spans="2:9" ht="15.75" x14ac:dyDescent="0.25">
      <c r="B5" s="11"/>
      <c r="C5" s="13" t="s">
        <v>2</v>
      </c>
      <c r="D5" s="9"/>
      <c r="E5" s="9"/>
      <c r="F5" s="10"/>
      <c r="G5" s="9"/>
      <c r="H5" s="10"/>
    </row>
    <row r="6" spans="2:9" ht="21" x14ac:dyDescent="0.35">
      <c r="C6" s="14"/>
    </row>
    <row r="7" spans="2:9" ht="18.75" x14ac:dyDescent="0.3">
      <c r="C7" s="15" t="s">
        <v>3</v>
      </c>
    </row>
    <row r="8" spans="2:9" s="16" customFormat="1" ht="30" x14ac:dyDescent="0.25">
      <c r="B8" s="17"/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  <c r="H8" s="18" t="s">
        <v>9</v>
      </c>
      <c r="I8" s="19" t="s">
        <v>8</v>
      </c>
    </row>
    <row r="9" spans="2:9" s="16" customFormat="1" ht="30" x14ac:dyDescent="0.25">
      <c r="B9" s="66" t="s">
        <v>10</v>
      </c>
      <c r="C9" s="67" t="s">
        <v>14</v>
      </c>
      <c r="D9" s="70" t="s">
        <v>15</v>
      </c>
      <c r="E9" s="70">
        <v>137</v>
      </c>
      <c r="F9" s="71"/>
      <c r="G9" s="69">
        <f t="shared" ref="G9:G19" si="0">E9*F9</f>
        <v>0</v>
      </c>
      <c r="H9" s="78"/>
      <c r="I9" s="79"/>
    </row>
    <row r="10" spans="2:9" s="16" customFormat="1" x14ac:dyDescent="0.25">
      <c r="B10" s="66" t="s">
        <v>17</v>
      </c>
      <c r="C10" s="67" t="s">
        <v>11</v>
      </c>
      <c r="D10" s="68" t="s">
        <v>12</v>
      </c>
      <c r="E10" s="68">
        <v>687</v>
      </c>
      <c r="F10" s="69"/>
      <c r="G10" s="69">
        <f t="shared" si="0"/>
        <v>0</v>
      </c>
      <c r="H10" s="78" t="s">
        <v>13</v>
      </c>
      <c r="I10" s="79" t="s">
        <v>13</v>
      </c>
    </row>
    <row r="11" spans="2:9" s="16" customFormat="1" ht="30" x14ac:dyDescent="0.25">
      <c r="B11" s="20" t="s">
        <v>19</v>
      </c>
      <c r="C11" s="21" t="s">
        <v>16</v>
      </c>
      <c r="D11" s="22" t="s">
        <v>15</v>
      </c>
      <c r="E11" s="22">
        <v>23</v>
      </c>
      <c r="F11" s="23"/>
      <c r="G11" s="69">
        <f t="shared" si="0"/>
        <v>0</v>
      </c>
      <c r="H11" s="80" t="s">
        <v>13</v>
      </c>
      <c r="I11" s="81" t="s">
        <v>13</v>
      </c>
    </row>
    <row r="12" spans="2:9" s="16" customFormat="1" x14ac:dyDescent="0.25">
      <c r="B12" s="24" t="s">
        <v>24</v>
      </c>
      <c r="C12" s="25" t="s">
        <v>70</v>
      </c>
      <c r="D12" s="26" t="s">
        <v>15</v>
      </c>
      <c r="E12" s="26">
        <v>57</v>
      </c>
      <c r="F12" s="27"/>
      <c r="G12" s="69">
        <f t="shared" si="0"/>
        <v>0</v>
      </c>
      <c r="H12" s="82" t="s">
        <v>13</v>
      </c>
      <c r="I12" s="77" t="s">
        <v>13</v>
      </c>
    </row>
    <row r="13" spans="2:9" s="16" customFormat="1" ht="30" x14ac:dyDescent="0.25">
      <c r="B13" s="24" t="s">
        <v>65</v>
      </c>
      <c r="C13" s="25" t="s">
        <v>18</v>
      </c>
      <c r="D13" s="26" t="s">
        <v>15</v>
      </c>
      <c r="E13" s="26">
        <v>92</v>
      </c>
      <c r="F13" s="27"/>
      <c r="G13" s="69">
        <f t="shared" si="0"/>
        <v>0</v>
      </c>
      <c r="H13" s="82" t="s">
        <v>13</v>
      </c>
      <c r="I13" s="77" t="s">
        <v>13</v>
      </c>
    </row>
    <row r="14" spans="2:9" s="16" customFormat="1" x14ac:dyDescent="0.25">
      <c r="B14" s="24" t="s">
        <v>66</v>
      </c>
      <c r="C14" s="28" t="s">
        <v>20</v>
      </c>
      <c r="D14" s="26" t="s">
        <v>21</v>
      </c>
      <c r="E14" s="26">
        <v>168</v>
      </c>
      <c r="F14" s="27"/>
      <c r="G14" s="69">
        <f t="shared" si="0"/>
        <v>0</v>
      </c>
      <c r="H14" s="75" t="s">
        <v>13</v>
      </c>
      <c r="I14" s="76" t="s">
        <v>13</v>
      </c>
    </row>
    <row r="15" spans="2:9" s="16" customFormat="1" x14ac:dyDescent="0.25">
      <c r="B15" s="24" t="s">
        <v>28</v>
      </c>
      <c r="C15" s="28" t="s">
        <v>22</v>
      </c>
      <c r="D15" s="26" t="s">
        <v>21</v>
      </c>
      <c r="E15" s="26">
        <v>30</v>
      </c>
      <c r="F15" s="27"/>
      <c r="G15" s="69">
        <f t="shared" si="0"/>
        <v>0</v>
      </c>
      <c r="H15" s="75" t="s">
        <v>13</v>
      </c>
      <c r="I15" s="76" t="s">
        <v>13</v>
      </c>
    </row>
    <row r="16" spans="2:9" s="16" customFormat="1" x14ac:dyDescent="0.25">
      <c r="B16" s="24" t="s">
        <v>29</v>
      </c>
      <c r="C16" s="28" t="s">
        <v>23</v>
      </c>
      <c r="D16" s="26" t="s">
        <v>21</v>
      </c>
      <c r="E16" s="26">
        <v>44</v>
      </c>
      <c r="F16" s="27"/>
      <c r="G16" s="69">
        <f t="shared" si="0"/>
        <v>0</v>
      </c>
      <c r="H16" s="75" t="s">
        <v>13</v>
      </c>
      <c r="I16" s="76" t="s">
        <v>13</v>
      </c>
    </row>
    <row r="17" spans="2:9" s="16" customFormat="1" x14ac:dyDescent="0.25">
      <c r="B17" s="24" t="s">
        <v>30</v>
      </c>
      <c r="C17" s="29" t="s">
        <v>25</v>
      </c>
      <c r="D17" s="26" t="s">
        <v>12</v>
      </c>
      <c r="E17" s="26">
        <v>687</v>
      </c>
      <c r="F17" s="27"/>
      <c r="G17" s="69">
        <f t="shared" si="0"/>
        <v>0</v>
      </c>
      <c r="H17" s="75" t="s">
        <v>13</v>
      </c>
      <c r="I17" s="77" t="s">
        <v>13</v>
      </c>
    </row>
    <row r="18" spans="2:9" s="16" customFormat="1" x14ac:dyDescent="0.25">
      <c r="B18" s="24" t="s">
        <v>31</v>
      </c>
      <c r="C18" s="72" t="s">
        <v>71</v>
      </c>
      <c r="D18" s="73" t="s">
        <v>26</v>
      </c>
      <c r="E18" s="73">
        <v>6870</v>
      </c>
      <c r="F18" s="74"/>
      <c r="G18" s="69">
        <f t="shared" si="0"/>
        <v>0</v>
      </c>
      <c r="H18" s="75" t="s">
        <v>13</v>
      </c>
      <c r="I18" s="77" t="s">
        <v>13</v>
      </c>
    </row>
    <row r="19" spans="2:9" s="16" customFormat="1" x14ac:dyDescent="0.25">
      <c r="B19" s="24">
        <v>11</v>
      </c>
      <c r="C19" s="72" t="s">
        <v>27</v>
      </c>
      <c r="D19" s="73" t="s">
        <v>26</v>
      </c>
      <c r="E19" s="73">
        <v>12366</v>
      </c>
      <c r="F19" s="74"/>
      <c r="G19" s="69">
        <f t="shared" si="0"/>
        <v>0</v>
      </c>
      <c r="H19" s="75" t="s">
        <v>13</v>
      </c>
      <c r="I19" s="77" t="s">
        <v>13</v>
      </c>
    </row>
    <row r="20" spans="2:9" s="16" customFormat="1" ht="15" customHeight="1" x14ac:dyDescent="0.2">
      <c r="B20" s="24"/>
      <c r="C20" s="87" t="s">
        <v>91</v>
      </c>
      <c r="D20" s="87"/>
      <c r="E20" s="87"/>
      <c r="F20" s="87"/>
      <c r="G20" s="87"/>
      <c r="H20" s="87"/>
      <c r="I20" s="87"/>
    </row>
    <row r="21" spans="2:9" s="16" customFormat="1" x14ac:dyDescent="0.25">
      <c r="B21" s="24" t="s">
        <v>92</v>
      </c>
      <c r="C21" s="72" t="s">
        <v>72</v>
      </c>
      <c r="D21" s="73" t="s">
        <v>26</v>
      </c>
      <c r="E21" s="73">
        <v>916</v>
      </c>
      <c r="F21" s="74"/>
      <c r="G21" s="74">
        <f t="shared" ref="G21:G48" si="1">E21*F21</f>
        <v>0</v>
      </c>
      <c r="H21" s="75" t="s">
        <v>13</v>
      </c>
      <c r="I21" s="76" t="s">
        <v>13</v>
      </c>
    </row>
    <row r="22" spans="2:9" s="16" customFormat="1" x14ac:dyDescent="0.25">
      <c r="B22" s="24" t="s">
        <v>32</v>
      </c>
      <c r="C22" s="72" t="s">
        <v>73</v>
      </c>
      <c r="D22" s="73" t="s">
        <v>26</v>
      </c>
      <c r="E22" s="73">
        <v>458</v>
      </c>
      <c r="F22" s="74"/>
      <c r="G22" s="74">
        <f t="shared" si="1"/>
        <v>0</v>
      </c>
      <c r="H22" s="75" t="s">
        <v>13</v>
      </c>
      <c r="I22" s="77" t="s">
        <v>13</v>
      </c>
    </row>
    <row r="23" spans="2:9" s="16" customFormat="1" x14ac:dyDescent="0.25">
      <c r="B23" s="24" t="s">
        <v>35</v>
      </c>
      <c r="C23" s="72" t="s">
        <v>74</v>
      </c>
      <c r="D23" s="73" t="s">
        <v>26</v>
      </c>
      <c r="E23" s="73">
        <v>458</v>
      </c>
      <c r="F23" s="74"/>
      <c r="G23" s="74">
        <f t="shared" si="1"/>
        <v>0</v>
      </c>
      <c r="H23" s="75" t="s">
        <v>13</v>
      </c>
      <c r="I23" s="77" t="s">
        <v>13</v>
      </c>
    </row>
    <row r="24" spans="2:9" s="16" customFormat="1" x14ac:dyDescent="0.25">
      <c r="B24" s="24" t="s">
        <v>37</v>
      </c>
      <c r="C24" s="72" t="s">
        <v>76</v>
      </c>
      <c r="D24" s="73" t="s">
        <v>26</v>
      </c>
      <c r="E24" s="73">
        <v>458</v>
      </c>
      <c r="F24" s="74"/>
      <c r="G24" s="74">
        <f t="shared" si="1"/>
        <v>0</v>
      </c>
      <c r="H24" s="75" t="s">
        <v>13</v>
      </c>
      <c r="I24" s="77" t="s">
        <v>13</v>
      </c>
    </row>
    <row r="25" spans="2:9" s="16" customFormat="1" ht="30" x14ac:dyDescent="0.25">
      <c r="B25" s="24" t="s">
        <v>39</v>
      </c>
      <c r="C25" s="72" t="s">
        <v>77</v>
      </c>
      <c r="D25" s="73" t="s">
        <v>26</v>
      </c>
      <c r="E25" s="73">
        <v>458</v>
      </c>
      <c r="F25" s="74"/>
      <c r="G25" s="74">
        <f t="shared" si="1"/>
        <v>0</v>
      </c>
      <c r="H25" s="75" t="s">
        <v>13</v>
      </c>
      <c r="I25" s="77" t="s">
        <v>13</v>
      </c>
    </row>
    <row r="26" spans="2:9" s="16" customFormat="1" x14ac:dyDescent="0.25">
      <c r="B26" s="24" t="s">
        <v>45</v>
      </c>
      <c r="C26" s="72" t="s">
        <v>75</v>
      </c>
      <c r="D26" s="73" t="s">
        <v>26</v>
      </c>
      <c r="E26" s="73">
        <v>916</v>
      </c>
      <c r="F26" s="74"/>
      <c r="G26" s="74">
        <f t="shared" si="1"/>
        <v>0</v>
      </c>
      <c r="H26" s="75" t="s">
        <v>13</v>
      </c>
      <c r="I26" s="77" t="s">
        <v>13</v>
      </c>
    </row>
    <row r="27" spans="2:9" s="16" customFormat="1" x14ac:dyDescent="0.25">
      <c r="B27" s="24" t="s">
        <v>47</v>
      </c>
      <c r="C27" s="72" t="s">
        <v>78</v>
      </c>
      <c r="D27" s="73" t="s">
        <v>26</v>
      </c>
      <c r="E27" s="73">
        <v>458</v>
      </c>
      <c r="F27" s="74"/>
      <c r="G27" s="74">
        <f t="shared" si="1"/>
        <v>0</v>
      </c>
      <c r="H27" s="75" t="s">
        <v>13</v>
      </c>
      <c r="I27" s="77" t="s">
        <v>13</v>
      </c>
    </row>
    <row r="28" spans="2:9" s="16" customFormat="1" x14ac:dyDescent="0.25">
      <c r="B28" s="24" t="s">
        <v>50</v>
      </c>
      <c r="C28" s="72" t="s">
        <v>79</v>
      </c>
      <c r="D28" s="73" t="s">
        <v>26</v>
      </c>
      <c r="E28" s="73">
        <v>458</v>
      </c>
      <c r="F28" s="74"/>
      <c r="G28" s="74">
        <f t="shared" si="1"/>
        <v>0</v>
      </c>
      <c r="H28" s="75" t="s">
        <v>13</v>
      </c>
      <c r="I28" s="77" t="s">
        <v>13</v>
      </c>
    </row>
    <row r="29" spans="2:9" s="16" customFormat="1" x14ac:dyDescent="0.25">
      <c r="B29" s="24" t="s">
        <v>52</v>
      </c>
      <c r="C29" s="72" t="s">
        <v>80</v>
      </c>
      <c r="D29" s="73" t="s">
        <v>26</v>
      </c>
      <c r="E29" s="73">
        <v>458</v>
      </c>
      <c r="F29" s="74"/>
      <c r="G29" s="74">
        <f t="shared" si="1"/>
        <v>0</v>
      </c>
      <c r="H29" s="75" t="s">
        <v>13</v>
      </c>
      <c r="I29" s="77" t="s">
        <v>13</v>
      </c>
    </row>
    <row r="30" spans="2:9" s="16" customFormat="1" x14ac:dyDescent="0.25">
      <c r="B30" s="24" t="s">
        <v>93</v>
      </c>
      <c r="C30" s="72" t="s">
        <v>81</v>
      </c>
      <c r="D30" s="73" t="s">
        <v>26</v>
      </c>
      <c r="E30" s="73">
        <v>916</v>
      </c>
      <c r="F30" s="74"/>
      <c r="G30" s="74">
        <f t="shared" si="1"/>
        <v>0</v>
      </c>
      <c r="H30" s="75" t="s">
        <v>13</v>
      </c>
      <c r="I30" s="77" t="s">
        <v>13</v>
      </c>
    </row>
    <row r="31" spans="2:9" s="16" customFormat="1" x14ac:dyDescent="0.25">
      <c r="B31" s="24" t="s">
        <v>94</v>
      </c>
      <c r="C31" s="72" t="s">
        <v>82</v>
      </c>
      <c r="D31" s="73" t="s">
        <v>26</v>
      </c>
      <c r="E31" s="73">
        <v>458</v>
      </c>
      <c r="F31" s="74"/>
      <c r="G31" s="74">
        <f t="shared" si="1"/>
        <v>0</v>
      </c>
      <c r="H31" s="75" t="s">
        <v>13</v>
      </c>
      <c r="I31" s="77" t="s">
        <v>13</v>
      </c>
    </row>
    <row r="32" spans="2:9" s="16" customFormat="1" x14ac:dyDescent="0.25">
      <c r="B32" s="24" t="s">
        <v>54</v>
      </c>
      <c r="C32" s="72" t="s">
        <v>83</v>
      </c>
      <c r="D32" s="73" t="s">
        <v>26</v>
      </c>
      <c r="E32" s="73">
        <v>458</v>
      </c>
      <c r="F32" s="74"/>
      <c r="G32" s="74">
        <f t="shared" si="1"/>
        <v>0</v>
      </c>
      <c r="H32" s="75" t="s">
        <v>13</v>
      </c>
      <c r="I32" s="77" t="s">
        <v>13</v>
      </c>
    </row>
    <row r="33" spans="2:9" s="16" customFormat="1" x14ac:dyDescent="0.25">
      <c r="B33" s="24" t="s">
        <v>56</v>
      </c>
      <c r="C33" s="72" t="s">
        <v>85</v>
      </c>
      <c r="D33" s="73" t="s">
        <v>26</v>
      </c>
      <c r="E33" s="73">
        <v>1832</v>
      </c>
      <c r="F33" s="74"/>
      <c r="G33" s="74">
        <f t="shared" si="1"/>
        <v>0</v>
      </c>
      <c r="H33" s="75" t="s">
        <v>13</v>
      </c>
      <c r="I33" s="77" t="s">
        <v>13</v>
      </c>
    </row>
    <row r="34" spans="2:9" s="16" customFormat="1" x14ac:dyDescent="0.25">
      <c r="B34" s="24" t="s">
        <v>58</v>
      </c>
      <c r="C34" s="72" t="s">
        <v>86</v>
      </c>
      <c r="D34" s="73" t="s">
        <v>26</v>
      </c>
      <c r="E34" s="73">
        <v>1832</v>
      </c>
      <c r="F34" s="74"/>
      <c r="G34" s="74">
        <f t="shared" si="1"/>
        <v>0</v>
      </c>
      <c r="H34" s="75" t="s">
        <v>13</v>
      </c>
      <c r="I34" s="77" t="s">
        <v>13</v>
      </c>
    </row>
    <row r="35" spans="2:9" s="16" customFormat="1" x14ac:dyDescent="0.25">
      <c r="B35" s="24" t="s">
        <v>61</v>
      </c>
      <c r="C35" s="72" t="s">
        <v>87</v>
      </c>
      <c r="D35" s="73" t="s">
        <v>26</v>
      </c>
      <c r="E35" s="73">
        <v>1832</v>
      </c>
      <c r="F35" s="74"/>
      <c r="G35" s="74">
        <f t="shared" si="1"/>
        <v>0</v>
      </c>
      <c r="H35" s="75" t="s">
        <v>13</v>
      </c>
      <c r="I35" s="77" t="s">
        <v>13</v>
      </c>
    </row>
    <row r="36" spans="2:9" s="16" customFormat="1" x14ac:dyDescent="0.25">
      <c r="B36" s="24" t="s">
        <v>95</v>
      </c>
      <c r="C36" s="72" t="s">
        <v>88</v>
      </c>
      <c r="D36" s="73" t="s">
        <v>26</v>
      </c>
      <c r="E36" s="73">
        <v>2748</v>
      </c>
      <c r="F36" s="74"/>
      <c r="G36" s="74">
        <f t="shared" si="1"/>
        <v>0</v>
      </c>
      <c r="H36" s="75" t="s">
        <v>13</v>
      </c>
      <c r="I36" s="77" t="s">
        <v>13</v>
      </c>
    </row>
    <row r="37" spans="2:9" s="16" customFormat="1" x14ac:dyDescent="0.25">
      <c r="B37" s="24" t="s">
        <v>96</v>
      </c>
      <c r="C37" s="72" t="s">
        <v>89</v>
      </c>
      <c r="D37" s="73" t="s">
        <v>26</v>
      </c>
      <c r="E37" s="73">
        <v>2748</v>
      </c>
      <c r="F37" s="74"/>
      <c r="G37" s="74">
        <f t="shared" si="1"/>
        <v>0</v>
      </c>
      <c r="H37" s="75" t="s">
        <v>13</v>
      </c>
      <c r="I37" s="77" t="s">
        <v>13</v>
      </c>
    </row>
    <row r="38" spans="2:9" s="16" customFormat="1" x14ac:dyDescent="0.25">
      <c r="B38" s="24" t="s">
        <v>97</v>
      </c>
      <c r="C38" s="72" t="s">
        <v>90</v>
      </c>
      <c r="D38" s="73" t="s">
        <v>26</v>
      </c>
      <c r="E38" s="73">
        <v>1374</v>
      </c>
      <c r="F38" s="74"/>
      <c r="G38" s="74">
        <f t="shared" si="1"/>
        <v>0</v>
      </c>
      <c r="H38" s="75" t="s">
        <v>13</v>
      </c>
      <c r="I38" s="77" t="s">
        <v>13</v>
      </c>
    </row>
    <row r="39" spans="2:9" s="30" customFormat="1" x14ac:dyDescent="0.25">
      <c r="B39" s="24" t="s">
        <v>98</v>
      </c>
      <c r="C39" s="28" t="s">
        <v>33</v>
      </c>
      <c r="D39" s="26" t="s">
        <v>34</v>
      </c>
      <c r="E39" s="26">
        <v>282</v>
      </c>
      <c r="F39" s="27"/>
      <c r="G39" s="74">
        <f t="shared" si="1"/>
        <v>0</v>
      </c>
      <c r="H39" s="75" t="s">
        <v>13</v>
      </c>
      <c r="I39" s="77" t="s">
        <v>13</v>
      </c>
    </row>
    <row r="40" spans="2:9" s="30" customFormat="1" x14ac:dyDescent="0.25">
      <c r="B40" s="24" t="s">
        <v>99</v>
      </c>
      <c r="C40" s="28" t="s">
        <v>36</v>
      </c>
      <c r="D40" s="26" t="s">
        <v>34</v>
      </c>
      <c r="E40" s="26">
        <v>282</v>
      </c>
      <c r="F40" s="27"/>
      <c r="G40" s="74">
        <f t="shared" si="1"/>
        <v>0</v>
      </c>
      <c r="H40" s="75" t="s">
        <v>13</v>
      </c>
      <c r="I40" s="77" t="s">
        <v>13</v>
      </c>
    </row>
    <row r="41" spans="2:9" s="30" customFormat="1" ht="30" x14ac:dyDescent="0.25">
      <c r="B41" s="24" t="s">
        <v>100</v>
      </c>
      <c r="C41" s="28" t="s">
        <v>38</v>
      </c>
      <c r="D41" s="26" t="s">
        <v>15</v>
      </c>
      <c r="E41" s="26">
        <v>275</v>
      </c>
      <c r="F41" s="27"/>
      <c r="G41" s="74">
        <f t="shared" si="1"/>
        <v>0</v>
      </c>
      <c r="H41" s="75" t="s">
        <v>13</v>
      </c>
      <c r="I41" s="77" t="s">
        <v>13</v>
      </c>
    </row>
    <row r="42" spans="2:9" s="30" customFormat="1" x14ac:dyDescent="0.25">
      <c r="B42" s="24" t="s">
        <v>101</v>
      </c>
      <c r="C42" s="28" t="s">
        <v>40</v>
      </c>
      <c r="D42" s="26" t="s">
        <v>21</v>
      </c>
      <c r="E42" s="26">
        <v>330</v>
      </c>
      <c r="F42" s="27"/>
      <c r="G42" s="74">
        <f t="shared" si="1"/>
        <v>0</v>
      </c>
      <c r="H42" s="75" t="s">
        <v>13</v>
      </c>
      <c r="I42" s="77" t="s">
        <v>13</v>
      </c>
    </row>
    <row r="43" spans="2:9" s="30" customFormat="1" x14ac:dyDescent="0.25">
      <c r="B43" s="24" t="s">
        <v>102</v>
      </c>
      <c r="C43" s="28" t="s">
        <v>41</v>
      </c>
      <c r="D43" s="26" t="s">
        <v>12</v>
      </c>
      <c r="E43" s="26">
        <v>229</v>
      </c>
      <c r="F43" s="27"/>
      <c r="G43" s="74">
        <f t="shared" si="1"/>
        <v>0</v>
      </c>
      <c r="H43" s="75" t="s">
        <v>13</v>
      </c>
      <c r="I43" s="77" t="s">
        <v>13</v>
      </c>
    </row>
    <row r="44" spans="2:9" s="30" customFormat="1" x14ac:dyDescent="0.25">
      <c r="B44" s="24" t="s">
        <v>103</v>
      </c>
      <c r="C44" s="28" t="s">
        <v>42</v>
      </c>
      <c r="D44" s="26" t="s">
        <v>43</v>
      </c>
      <c r="E44" s="26">
        <v>5.5</v>
      </c>
      <c r="F44" s="27"/>
      <c r="G44" s="74">
        <f t="shared" si="1"/>
        <v>0</v>
      </c>
      <c r="H44" s="75" t="s">
        <v>13</v>
      </c>
      <c r="I44" s="77" t="s">
        <v>13</v>
      </c>
    </row>
    <row r="45" spans="2:9" s="30" customFormat="1" x14ac:dyDescent="0.25">
      <c r="B45" s="24" t="s">
        <v>104</v>
      </c>
      <c r="C45" s="72" t="s">
        <v>84</v>
      </c>
      <c r="D45" s="73" t="s">
        <v>43</v>
      </c>
      <c r="E45" s="26">
        <v>4.5</v>
      </c>
      <c r="F45" s="27"/>
      <c r="G45" s="74">
        <f t="shared" si="1"/>
        <v>0</v>
      </c>
      <c r="H45" s="75" t="s">
        <v>13</v>
      </c>
      <c r="I45" s="77" t="s">
        <v>13</v>
      </c>
    </row>
    <row r="46" spans="2:9" s="30" customFormat="1" x14ac:dyDescent="0.25">
      <c r="B46" s="24" t="s">
        <v>105</v>
      </c>
      <c r="C46" s="28" t="s">
        <v>44</v>
      </c>
      <c r="D46" s="26" t="s">
        <v>12</v>
      </c>
      <c r="E46" s="26">
        <v>458</v>
      </c>
      <c r="F46" s="27"/>
      <c r="G46" s="74">
        <f t="shared" si="1"/>
        <v>0</v>
      </c>
      <c r="H46" s="75" t="s">
        <v>13</v>
      </c>
      <c r="I46" s="77" t="s">
        <v>13</v>
      </c>
    </row>
    <row r="47" spans="2:9" s="16" customFormat="1" x14ac:dyDescent="0.25">
      <c r="B47" s="24" t="s">
        <v>106</v>
      </c>
      <c r="C47" s="28" t="s">
        <v>46</v>
      </c>
      <c r="D47" s="26" t="s">
        <v>15</v>
      </c>
      <c r="E47" s="26">
        <v>6</v>
      </c>
      <c r="F47" s="27"/>
      <c r="G47" s="74">
        <f t="shared" si="1"/>
        <v>0</v>
      </c>
      <c r="H47" s="75" t="s">
        <v>13</v>
      </c>
      <c r="I47" s="77" t="s">
        <v>13</v>
      </c>
    </row>
    <row r="48" spans="2:9" s="16" customFormat="1" x14ac:dyDescent="0.25">
      <c r="B48" s="24" t="s">
        <v>107</v>
      </c>
      <c r="C48" s="28" t="s">
        <v>48</v>
      </c>
      <c r="D48" s="26" t="s">
        <v>26</v>
      </c>
      <c r="E48" s="26">
        <v>1</v>
      </c>
      <c r="F48" s="27"/>
      <c r="G48" s="74">
        <f t="shared" si="1"/>
        <v>0</v>
      </c>
      <c r="H48" s="75" t="s">
        <v>13</v>
      </c>
      <c r="I48" s="77" t="s">
        <v>13</v>
      </c>
    </row>
    <row r="49" spans="2:9" s="16" customFormat="1" ht="15" customHeight="1" x14ac:dyDescent="0.2">
      <c r="B49" s="32"/>
      <c r="C49" s="88" t="s">
        <v>49</v>
      </c>
      <c r="D49" s="88"/>
      <c r="E49" s="88"/>
      <c r="F49" s="88"/>
      <c r="G49" s="88"/>
      <c r="H49" s="88"/>
      <c r="I49" s="88"/>
    </row>
    <row r="50" spans="2:9" s="16" customFormat="1" x14ac:dyDescent="0.25">
      <c r="B50" s="24" t="s">
        <v>108</v>
      </c>
      <c r="C50" s="28" t="s">
        <v>51</v>
      </c>
      <c r="D50" s="26" t="s">
        <v>12</v>
      </c>
      <c r="E50" s="26">
        <v>458</v>
      </c>
      <c r="F50" s="27"/>
      <c r="G50" s="27">
        <f t="shared" ref="G50:G56" si="2">E50*F50</f>
        <v>0</v>
      </c>
      <c r="H50" s="31">
        <v>1</v>
      </c>
      <c r="I50" s="33">
        <f>G50*H50</f>
        <v>0</v>
      </c>
    </row>
    <row r="51" spans="2:9" s="16" customFormat="1" x14ac:dyDescent="0.25">
      <c r="B51" s="24" t="s">
        <v>109</v>
      </c>
      <c r="C51" s="28" t="s">
        <v>53</v>
      </c>
      <c r="D51" s="26" t="s">
        <v>12</v>
      </c>
      <c r="E51" s="26">
        <v>458</v>
      </c>
      <c r="F51" s="27"/>
      <c r="G51" s="27">
        <f t="shared" si="2"/>
        <v>0</v>
      </c>
      <c r="H51" s="31">
        <v>1</v>
      </c>
      <c r="I51" s="33">
        <f>G51*H51</f>
        <v>0</v>
      </c>
    </row>
    <row r="52" spans="2:9" s="16" customFormat="1" x14ac:dyDescent="0.25">
      <c r="B52" s="24" t="s">
        <v>110</v>
      </c>
      <c r="C52" s="28" t="s">
        <v>55</v>
      </c>
      <c r="D52" s="26" t="s">
        <v>15</v>
      </c>
      <c r="E52" s="26">
        <v>6</v>
      </c>
      <c r="F52" s="27"/>
      <c r="G52" s="27">
        <f t="shared" si="2"/>
        <v>0</v>
      </c>
      <c r="H52" s="31">
        <v>25</v>
      </c>
      <c r="I52" s="33">
        <f t="shared" ref="I50:I56" si="3">G52*H52</f>
        <v>0</v>
      </c>
    </row>
    <row r="53" spans="2:9" s="16" customFormat="1" x14ac:dyDescent="0.25">
      <c r="B53" s="24" t="s">
        <v>111</v>
      </c>
      <c r="C53" s="28" t="s">
        <v>57</v>
      </c>
      <c r="D53" s="26" t="s">
        <v>12</v>
      </c>
      <c r="E53" s="26">
        <v>458</v>
      </c>
      <c r="F53" s="27"/>
      <c r="G53" s="27">
        <f t="shared" si="2"/>
        <v>0</v>
      </c>
      <c r="H53" s="31">
        <v>5</v>
      </c>
      <c r="I53" s="33">
        <f t="shared" si="3"/>
        <v>0</v>
      </c>
    </row>
    <row r="54" spans="2:9" s="16" customFormat="1" x14ac:dyDescent="0.25">
      <c r="B54" s="34" t="s">
        <v>112</v>
      </c>
      <c r="C54" s="35" t="s">
        <v>59</v>
      </c>
      <c r="D54" s="36" t="s">
        <v>12</v>
      </c>
      <c r="E54" s="36">
        <v>687</v>
      </c>
      <c r="F54" s="37"/>
      <c r="G54" s="27">
        <f t="shared" si="2"/>
        <v>0</v>
      </c>
      <c r="H54" s="31">
        <v>25</v>
      </c>
      <c r="I54" s="33">
        <f t="shared" si="3"/>
        <v>0</v>
      </c>
    </row>
    <row r="55" spans="2:9" s="16" customFormat="1" x14ac:dyDescent="0.25">
      <c r="B55" s="34" t="s">
        <v>113</v>
      </c>
      <c r="C55" s="35" t="s">
        <v>60</v>
      </c>
      <c r="D55" s="36" t="s">
        <v>12</v>
      </c>
      <c r="E55" s="36">
        <v>229</v>
      </c>
      <c r="F55" s="37"/>
      <c r="G55" s="27">
        <f t="shared" si="2"/>
        <v>0</v>
      </c>
      <c r="H55" s="31">
        <v>8</v>
      </c>
      <c r="I55" s="33">
        <f t="shared" si="3"/>
        <v>0</v>
      </c>
    </row>
    <row r="56" spans="2:9" s="16" customFormat="1" x14ac:dyDescent="0.25">
      <c r="B56" s="24" t="s">
        <v>114</v>
      </c>
      <c r="C56" s="28" t="s">
        <v>62</v>
      </c>
      <c r="D56" s="26" t="s">
        <v>26</v>
      </c>
      <c r="E56" s="26">
        <v>50</v>
      </c>
      <c r="F56" s="27"/>
      <c r="G56" s="27">
        <f t="shared" si="2"/>
        <v>0</v>
      </c>
      <c r="H56" s="38">
        <v>3</v>
      </c>
      <c r="I56" s="33">
        <f t="shared" si="3"/>
        <v>0</v>
      </c>
    </row>
    <row r="57" spans="2:9" x14ac:dyDescent="0.25">
      <c r="C57" s="39"/>
    </row>
    <row r="58" spans="2:9" x14ac:dyDescent="0.25">
      <c r="C58" s="40"/>
      <c r="F58" s="16"/>
      <c r="G58" s="84">
        <f>SUM(G9:G19,G21:G48,G50:G56)</f>
        <v>0</v>
      </c>
      <c r="H58" s="85"/>
      <c r="I58" s="86">
        <f>SUM(I50:I56)</f>
        <v>0</v>
      </c>
    </row>
    <row r="59" spans="2:9" x14ac:dyDescent="0.25">
      <c r="C59" s="40"/>
      <c r="F59" s="16"/>
      <c r="G59" s="41"/>
      <c r="I59" s="42"/>
    </row>
    <row r="60" spans="2:9" x14ac:dyDescent="0.25">
      <c r="F60" s="2" t="s">
        <v>67</v>
      </c>
      <c r="G60" s="83">
        <f>G58+I58</f>
        <v>0</v>
      </c>
    </row>
    <row r="62" spans="2:9" ht="21" x14ac:dyDescent="0.35">
      <c r="C62" s="14" t="s">
        <v>63</v>
      </c>
    </row>
    <row r="63" spans="2:9" ht="30" x14ac:dyDescent="0.25">
      <c r="B63" s="43"/>
      <c r="C63" s="43" t="s">
        <v>4</v>
      </c>
      <c r="D63" s="43" t="s">
        <v>5</v>
      </c>
      <c r="E63" s="43" t="s">
        <v>6</v>
      </c>
      <c r="F63" s="43" t="s">
        <v>7</v>
      </c>
      <c r="G63" s="43" t="s">
        <v>8</v>
      </c>
      <c r="H63" s="44" t="s">
        <v>9</v>
      </c>
      <c r="I63" s="45" t="s">
        <v>8</v>
      </c>
    </row>
    <row r="64" spans="2:9" x14ac:dyDescent="0.25">
      <c r="B64" s="24" t="s">
        <v>10</v>
      </c>
      <c r="C64" s="28" t="s">
        <v>51</v>
      </c>
      <c r="D64" s="26" t="s">
        <v>12</v>
      </c>
      <c r="E64" s="26">
        <v>458</v>
      </c>
      <c r="F64" s="27"/>
      <c r="G64" s="27">
        <f>E64*F64</f>
        <v>0</v>
      </c>
      <c r="H64" s="31">
        <v>1</v>
      </c>
      <c r="I64" s="33">
        <f t="shared" ref="I64:I71" si="4">G64*H64</f>
        <v>0</v>
      </c>
    </row>
    <row r="65" spans="1:10" x14ac:dyDescent="0.25">
      <c r="B65" s="24" t="s">
        <v>17</v>
      </c>
      <c r="C65" s="28" t="s">
        <v>53</v>
      </c>
      <c r="D65" s="26" t="s">
        <v>12</v>
      </c>
      <c r="E65" s="26">
        <v>458</v>
      </c>
      <c r="F65" s="27"/>
      <c r="G65" s="27">
        <f t="shared" ref="G64:G71" si="5">E65*F65</f>
        <v>0</v>
      </c>
      <c r="H65" s="31">
        <v>1</v>
      </c>
      <c r="I65" s="33">
        <f t="shared" si="4"/>
        <v>0</v>
      </c>
    </row>
    <row r="66" spans="1:10" ht="30" x14ac:dyDescent="0.25">
      <c r="B66" s="24" t="s">
        <v>19</v>
      </c>
      <c r="C66" s="28" t="s">
        <v>64</v>
      </c>
      <c r="D66" s="26" t="s">
        <v>15</v>
      </c>
      <c r="E66" s="26">
        <v>68</v>
      </c>
      <c r="F66" s="27"/>
      <c r="G66" s="27">
        <f t="shared" si="5"/>
        <v>0</v>
      </c>
      <c r="H66" s="31">
        <v>1</v>
      </c>
      <c r="I66" s="33">
        <f t="shared" si="4"/>
        <v>0</v>
      </c>
    </row>
    <row r="67" spans="1:10" x14ac:dyDescent="0.25">
      <c r="B67" s="24" t="s">
        <v>24</v>
      </c>
      <c r="C67" s="28" t="s">
        <v>55</v>
      </c>
      <c r="D67" s="26" t="s">
        <v>15</v>
      </c>
      <c r="E67" s="26">
        <v>6</v>
      </c>
      <c r="F67" s="27"/>
      <c r="G67" s="27">
        <f t="shared" si="5"/>
        <v>0</v>
      </c>
      <c r="H67" s="31">
        <v>25</v>
      </c>
      <c r="I67" s="33">
        <f t="shared" si="4"/>
        <v>0</v>
      </c>
    </row>
    <row r="68" spans="1:10" x14ac:dyDescent="0.25">
      <c r="B68" s="24" t="s">
        <v>65</v>
      </c>
      <c r="C68" s="28" t="s">
        <v>57</v>
      </c>
      <c r="D68" s="26" t="s">
        <v>12</v>
      </c>
      <c r="E68" s="26">
        <v>458</v>
      </c>
      <c r="F68" s="27"/>
      <c r="G68" s="27">
        <f t="shared" si="5"/>
        <v>0</v>
      </c>
      <c r="H68" s="31">
        <v>5</v>
      </c>
      <c r="I68" s="33">
        <f t="shared" si="4"/>
        <v>0</v>
      </c>
    </row>
    <row r="69" spans="1:10" x14ac:dyDescent="0.25">
      <c r="B69" s="24" t="s">
        <v>66</v>
      </c>
      <c r="C69" s="35" t="s">
        <v>59</v>
      </c>
      <c r="D69" s="36" t="s">
        <v>12</v>
      </c>
      <c r="E69" s="36">
        <v>687</v>
      </c>
      <c r="F69" s="37"/>
      <c r="G69" s="27">
        <f t="shared" si="5"/>
        <v>0</v>
      </c>
      <c r="H69" s="31">
        <v>25</v>
      </c>
      <c r="I69" s="33">
        <f t="shared" si="4"/>
        <v>0</v>
      </c>
    </row>
    <row r="70" spans="1:10" x14ac:dyDescent="0.25">
      <c r="B70" s="24" t="s">
        <v>28</v>
      </c>
      <c r="C70" s="35" t="s">
        <v>60</v>
      </c>
      <c r="D70" s="36" t="s">
        <v>12</v>
      </c>
      <c r="E70" s="36">
        <v>229</v>
      </c>
      <c r="F70" s="37"/>
      <c r="G70" s="27">
        <f t="shared" si="5"/>
        <v>0</v>
      </c>
      <c r="H70" s="31">
        <v>8</v>
      </c>
      <c r="I70" s="33">
        <f t="shared" si="4"/>
        <v>0</v>
      </c>
    </row>
    <row r="71" spans="1:10" x14ac:dyDescent="0.25">
      <c r="B71" s="24" t="s">
        <v>29</v>
      </c>
      <c r="C71" s="28" t="s">
        <v>62</v>
      </c>
      <c r="D71" s="26" t="s">
        <v>26</v>
      </c>
      <c r="E71" s="26">
        <v>50</v>
      </c>
      <c r="F71" s="27"/>
      <c r="G71" s="27">
        <f t="shared" si="5"/>
        <v>0</v>
      </c>
      <c r="H71" s="38">
        <v>3</v>
      </c>
      <c r="I71" s="33">
        <f t="shared" si="4"/>
        <v>0</v>
      </c>
    </row>
    <row r="72" spans="1:10" x14ac:dyDescent="0.25">
      <c r="B72" s="46"/>
      <c r="C72" s="47"/>
      <c r="D72" s="48"/>
      <c r="E72" s="48"/>
      <c r="F72" s="49"/>
      <c r="G72" s="49"/>
      <c r="H72" s="50"/>
      <c r="I72" s="51"/>
    </row>
    <row r="73" spans="1:10" x14ac:dyDescent="0.25">
      <c r="G73" s="2" t="s">
        <v>67</v>
      </c>
      <c r="H73" s="52"/>
      <c r="I73" s="53">
        <f>SUM(I64:I71)</f>
        <v>0</v>
      </c>
    </row>
    <row r="75" spans="1:10" x14ac:dyDescent="0.25">
      <c r="A75" s="54"/>
      <c r="B75" s="55"/>
      <c r="C75" s="56"/>
      <c r="D75" s="57"/>
      <c r="E75" s="58"/>
      <c r="F75" s="58"/>
      <c r="G75" s="58"/>
      <c r="H75" s="59"/>
      <c r="I75" s="59"/>
      <c r="J75" s="54"/>
    </row>
    <row r="77" spans="1:10" ht="21" x14ac:dyDescent="0.35">
      <c r="C77" s="14" t="s">
        <v>68</v>
      </c>
    </row>
    <row r="78" spans="1:10" ht="30" x14ac:dyDescent="0.25">
      <c r="B78" s="60"/>
      <c r="C78" s="60" t="s">
        <v>4</v>
      </c>
      <c r="D78" s="60" t="s">
        <v>5</v>
      </c>
      <c r="E78" s="60" t="s">
        <v>6</v>
      </c>
      <c r="F78" s="60" t="s">
        <v>7</v>
      </c>
      <c r="G78" s="60" t="s">
        <v>8</v>
      </c>
      <c r="H78" s="61" t="s">
        <v>9</v>
      </c>
      <c r="I78" s="62" t="s">
        <v>8</v>
      </c>
    </row>
    <row r="79" spans="1:10" x14ac:dyDescent="0.25">
      <c r="B79" s="24" t="s">
        <v>10</v>
      </c>
      <c r="C79" s="28" t="s">
        <v>51</v>
      </c>
      <c r="D79" s="26" t="s">
        <v>12</v>
      </c>
      <c r="E79" s="26">
        <v>458</v>
      </c>
      <c r="F79" s="27"/>
      <c r="G79" s="27">
        <f t="shared" ref="G79:G85" si="6">E79*F79</f>
        <v>0</v>
      </c>
      <c r="H79" s="31">
        <v>1</v>
      </c>
      <c r="I79" s="33">
        <f t="shared" ref="I79:I85" si="7">G79*H79</f>
        <v>0</v>
      </c>
    </row>
    <row r="80" spans="1:10" x14ac:dyDescent="0.25">
      <c r="B80" s="24" t="s">
        <v>17</v>
      </c>
      <c r="C80" s="28" t="s">
        <v>53</v>
      </c>
      <c r="D80" s="26" t="s">
        <v>12</v>
      </c>
      <c r="E80" s="26">
        <v>458</v>
      </c>
      <c r="F80" s="27"/>
      <c r="G80" s="27">
        <f t="shared" si="6"/>
        <v>0</v>
      </c>
      <c r="H80" s="31">
        <v>1</v>
      </c>
      <c r="I80" s="33">
        <f t="shared" si="7"/>
        <v>0</v>
      </c>
    </row>
    <row r="81" spans="2:9" x14ac:dyDescent="0.25">
      <c r="B81" s="24" t="s">
        <v>19</v>
      </c>
      <c r="C81" s="28" t="s">
        <v>55</v>
      </c>
      <c r="D81" s="26" t="s">
        <v>15</v>
      </c>
      <c r="E81" s="26">
        <v>6</v>
      </c>
      <c r="F81" s="27"/>
      <c r="G81" s="27">
        <f t="shared" si="6"/>
        <v>0</v>
      </c>
      <c r="H81" s="31">
        <v>25</v>
      </c>
      <c r="I81" s="33">
        <f t="shared" si="7"/>
        <v>0</v>
      </c>
    </row>
    <row r="82" spans="2:9" x14ac:dyDescent="0.25">
      <c r="B82" s="24" t="s">
        <v>24</v>
      </c>
      <c r="C82" s="28" t="s">
        <v>57</v>
      </c>
      <c r="D82" s="26" t="s">
        <v>12</v>
      </c>
      <c r="E82" s="26">
        <v>458</v>
      </c>
      <c r="F82" s="27"/>
      <c r="G82" s="27">
        <f t="shared" si="6"/>
        <v>0</v>
      </c>
      <c r="H82" s="31">
        <v>5</v>
      </c>
      <c r="I82" s="33">
        <f t="shared" si="7"/>
        <v>0</v>
      </c>
    </row>
    <row r="83" spans="2:9" x14ac:dyDescent="0.25">
      <c r="B83" s="24" t="s">
        <v>65</v>
      </c>
      <c r="C83" s="35" t="s">
        <v>59</v>
      </c>
      <c r="D83" s="36" t="s">
        <v>12</v>
      </c>
      <c r="E83" s="36">
        <v>687</v>
      </c>
      <c r="F83" s="37"/>
      <c r="G83" s="27">
        <f t="shared" si="6"/>
        <v>0</v>
      </c>
      <c r="H83" s="31">
        <v>25</v>
      </c>
      <c r="I83" s="33">
        <f t="shared" si="7"/>
        <v>0</v>
      </c>
    </row>
    <row r="84" spans="2:9" x14ac:dyDescent="0.25">
      <c r="B84" s="24" t="s">
        <v>66</v>
      </c>
      <c r="C84" s="35" t="s">
        <v>60</v>
      </c>
      <c r="D84" s="36" t="s">
        <v>12</v>
      </c>
      <c r="E84" s="36">
        <v>229</v>
      </c>
      <c r="F84" s="37"/>
      <c r="G84" s="27">
        <f t="shared" si="6"/>
        <v>0</v>
      </c>
      <c r="H84" s="31">
        <v>8</v>
      </c>
      <c r="I84" s="33">
        <f t="shared" si="7"/>
        <v>0</v>
      </c>
    </row>
    <row r="85" spans="2:9" x14ac:dyDescent="0.25">
      <c r="B85" s="24" t="s">
        <v>28</v>
      </c>
      <c r="C85" s="28" t="s">
        <v>62</v>
      </c>
      <c r="D85" s="26" t="s">
        <v>26</v>
      </c>
      <c r="E85" s="26">
        <v>50</v>
      </c>
      <c r="F85" s="27"/>
      <c r="G85" s="27">
        <f t="shared" si="6"/>
        <v>0</v>
      </c>
      <c r="H85" s="38">
        <v>3</v>
      </c>
      <c r="I85" s="33">
        <f t="shared" si="7"/>
        <v>0</v>
      </c>
    </row>
    <row r="86" spans="2:9" x14ac:dyDescent="0.25">
      <c r="B86" s="46"/>
      <c r="C86" s="47"/>
      <c r="D86" s="48"/>
      <c r="E86" s="48"/>
      <c r="F86" s="49"/>
      <c r="G86" s="49"/>
      <c r="H86" s="50"/>
      <c r="I86" s="51"/>
    </row>
    <row r="87" spans="2:9" x14ac:dyDescent="0.25">
      <c r="G87" s="2" t="s">
        <v>67</v>
      </c>
      <c r="H87" s="52"/>
      <c r="I87" s="53">
        <f>SUM(I79:I85)</f>
        <v>0</v>
      </c>
    </row>
    <row r="90" spans="2:9" s="63" customFormat="1" x14ac:dyDescent="0.25"/>
    <row r="91" spans="2:9" x14ac:dyDescent="0.25">
      <c r="C91" s="64" t="s">
        <v>69</v>
      </c>
    </row>
    <row r="92" spans="2:9" ht="6" customHeight="1" x14ac:dyDescent="0.25"/>
    <row r="93" spans="2:9" x14ac:dyDescent="0.25">
      <c r="C93" s="65">
        <f>G60+I73+I87</f>
        <v>0</v>
      </c>
    </row>
  </sheetData>
  <sheetProtection password="DBE3" sheet="1" objects="1" scenarios="1"/>
  <protectedRanges>
    <protectedRange sqref="F9:F19 F21:F48 F50:F56 F64:F71 F79:F85" name="Oblast1"/>
  </protectedRanges>
  <mergeCells count="2">
    <mergeCell ref="C20:I20"/>
    <mergeCell ref="C49:I4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Štefánikova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Uličná Klára, Bc. DiS.</dc:creator>
  <cp:lastModifiedBy>Uličná Klára, DiS.</cp:lastModifiedBy>
  <cp:revision>7</cp:revision>
  <dcterms:created xsi:type="dcterms:W3CDTF">2020-10-19T12:31:37Z</dcterms:created>
  <dcterms:modified xsi:type="dcterms:W3CDTF">2020-10-23T05:40:19Z</dcterms:modified>
</cp:coreProperties>
</file>