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200" windowHeight="11592" activeTab="1"/>
  </bookViews>
  <sheets>
    <sheet name="materiál a výkony I..etapa" sheetId="4" r:id="rId1"/>
    <sheet name="materiál a výkony II.etapa" sheetId="7" r:id="rId2"/>
    <sheet name="materiál a výkony III.etapa 2.N" sheetId="6" r:id="rId3"/>
    <sheet name="materiál a výkony III.etapa 3.N" sheetId="11" r:id="rId4"/>
    <sheet name="materiál a výkony IV.etapa" sheetId="5" r:id="rId5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<sst xmlns="http://schemas.openxmlformats.org/spreadsheetml/2006/main" count="652" uniqueCount="286">
  <si>
    <t>3f</t>
  </si>
  <si>
    <t>1f</t>
  </si>
  <si>
    <t>typ</t>
  </si>
  <si>
    <t>označení</t>
  </si>
  <si>
    <t>cena jednotka</t>
  </si>
  <si>
    <t>A1</t>
  </si>
  <si>
    <t>A2</t>
  </si>
  <si>
    <t>A3</t>
  </si>
  <si>
    <t>B1</t>
  </si>
  <si>
    <t>B2</t>
  </si>
  <si>
    <t>N1</t>
  </si>
  <si>
    <t>N2</t>
  </si>
  <si>
    <t>Č1</t>
  </si>
  <si>
    <t>1.N.P.  1.etapa</t>
  </si>
  <si>
    <t>P1</t>
  </si>
  <si>
    <t>vyp. č.1 IP 44</t>
  </si>
  <si>
    <t>vyp. č.1</t>
  </si>
  <si>
    <t>přep. č.6</t>
  </si>
  <si>
    <t>přep. č.6 IP 44</t>
  </si>
  <si>
    <t>vyp. č.5</t>
  </si>
  <si>
    <t>přep. č.7</t>
  </si>
  <si>
    <t>přep. č.7 IP 44</t>
  </si>
  <si>
    <t>Tlačítko</t>
  </si>
  <si>
    <t>Zás.1X  220V</t>
  </si>
  <si>
    <t>Zás. 1X 220V IP44</t>
  </si>
  <si>
    <t>Zás.2X  220V</t>
  </si>
  <si>
    <t>Zás. 2X 220V IP44</t>
  </si>
  <si>
    <t>CYKY 3Jx1,5</t>
  </si>
  <si>
    <t>CYKY 5Jx1,5</t>
  </si>
  <si>
    <t>CYKY 3Jx2,5</t>
  </si>
  <si>
    <t>CYKY 5Jx2,5</t>
  </si>
  <si>
    <t>CYKY 5Jx4</t>
  </si>
  <si>
    <t>LIŠTA 40x40</t>
  </si>
  <si>
    <t>LIŠTA 25x25</t>
  </si>
  <si>
    <t>Krabice ACIDUR</t>
  </si>
  <si>
    <t>Krabice OBO</t>
  </si>
  <si>
    <t>ČETNOST 1.etapa</t>
  </si>
  <si>
    <t>ČETNOST 2.etapa</t>
  </si>
  <si>
    <t>CELKEM</t>
  </si>
  <si>
    <t>1.etapa  cena</t>
  </si>
  <si>
    <t>2.etapa  cena</t>
  </si>
  <si>
    <t>drobný el.materiál</t>
  </si>
  <si>
    <t>Zás. 400V/32A</t>
  </si>
  <si>
    <t>Zás. 400V/16A</t>
  </si>
  <si>
    <t>CYKY 5Jx16</t>
  </si>
  <si>
    <t>Krabice OBO A11 IP54 85x85x40 2000342</t>
  </si>
  <si>
    <t>vyp. č.5 IP 44</t>
  </si>
  <si>
    <t>Krabice lištová pod dvojzásuvku 81x105x27,5mm</t>
  </si>
  <si>
    <t>lištová krab. 1x</t>
  </si>
  <si>
    <t>lištová krab.2x</t>
  </si>
  <si>
    <t>Zásuvka nástěnná Bals 101 32A/5P/400V IP44</t>
  </si>
  <si>
    <t>Kabel CYKY-J 3x1,5</t>
  </si>
  <si>
    <t>Kabel CYKY-J 3x2,5</t>
  </si>
  <si>
    <t xml:space="preserve">Kabel CYKY-J 5x1,5 </t>
  </si>
  <si>
    <t>Kabel CYKY-J 5x2,5</t>
  </si>
  <si>
    <t>Kabel CYKY-J 5x4</t>
  </si>
  <si>
    <r>
      <t>CYKY 5Jx35 mm</t>
    </r>
    <r>
      <rPr>
        <vertAlign val="superscript"/>
        <sz val="14"/>
        <color theme="1"/>
        <rFont val="Calibri"/>
        <family val="2"/>
        <scheme val="minor"/>
      </rPr>
      <t xml:space="preserve">2 </t>
    </r>
    <r>
      <rPr>
        <sz val="14"/>
        <color theme="1"/>
        <rFont val="Calibri"/>
        <family val="2"/>
        <scheme val="minor"/>
      </rPr>
      <t xml:space="preserve">  </t>
    </r>
  </si>
  <si>
    <t>CYKY 5Jx10</t>
  </si>
  <si>
    <t>Kabel CYKY-J 5x10</t>
  </si>
  <si>
    <t>Kabel CYKY-J 5x16</t>
  </si>
  <si>
    <r>
      <t>CYKY 5Jx25 mm</t>
    </r>
    <r>
      <rPr>
        <vertAlign val="superscript"/>
        <sz val="14"/>
        <color theme="1"/>
        <rFont val="Calibri"/>
        <family val="2"/>
        <scheme val="minor"/>
      </rPr>
      <t xml:space="preserve">2 </t>
    </r>
    <r>
      <rPr>
        <sz val="14"/>
        <color theme="1"/>
        <rFont val="Calibri"/>
        <family val="2"/>
        <scheme val="minor"/>
      </rPr>
      <t xml:space="preserve">  </t>
    </r>
  </si>
  <si>
    <t>CYKY 5Jx25</t>
  </si>
  <si>
    <t>Vodič H07V-K 6 žlutozelená (CYA 6)</t>
  </si>
  <si>
    <t>Vodič H07V-K 16 žlutozelená (CYA 16)</t>
  </si>
  <si>
    <r>
      <t>CYA ZŽ 16 mm</t>
    </r>
    <r>
      <rPr>
        <vertAlign val="superscript"/>
        <sz val="14"/>
        <color theme="1"/>
        <rFont val="Calibri"/>
        <family val="2"/>
        <scheme val="minor"/>
      </rPr>
      <t>2</t>
    </r>
  </si>
  <si>
    <r>
      <t>CYA ZŽ 6 mm</t>
    </r>
    <r>
      <rPr>
        <vertAlign val="superscript"/>
        <sz val="14"/>
        <color theme="1"/>
        <rFont val="Calibri"/>
        <family val="2"/>
        <scheme val="minor"/>
      </rPr>
      <t>2</t>
    </r>
  </si>
  <si>
    <r>
      <t>CYA ZŽ 25 mm</t>
    </r>
    <r>
      <rPr>
        <vertAlign val="superscript"/>
        <sz val="14"/>
        <color theme="1"/>
        <rFont val="Calibri"/>
        <family val="2"/>
        <scheme val="minor"/>
      </rPr>
      <t>2</t>
    </r>
  </si>
  <si>
    <t>Vodič CYA H07V-K 25 žlutozelená (CYA 25)</t>
  </si>
  <si>
    <t xml:space="preserve">Natloukací hmoždinky NH 6x60mm </t>
  </si>
  <si>
    <t>mont.mat.</t>
  </si>
  <si>
    <t>Hmoždinky FISCHER SX 5x25</t>
  </si>
  <si>
    <t>Vrut 4x25 UNIQUADREX v UQ BOXu (260ks)</t>
  </si>
  <si>
    <t>LED žárovka E27 PILA A60 FR 8,5W (60W) teplá bílá (2700K)</t>
  </si>
  <si>
    <t>REPAS svítidla ( výměna objímky, kabeláž)</t>
  </si>
  <si>
    <t>Zás.1X  230V</t>
  </si>
  <si>
    <t>Zás.2X  230V</t>
  </si>
  <si>
    <t>Zás. 1X 230V IP44</t>
  </si>
  <si>
    <t>Svodič přepětí FLP-B+C MAXI VS/3 (TN-C)</t>
  </si>
  <si>
    <t>ROZVAD. RS</t>
  </si>
  <si>
    <t>ROZVAD. RM</t>
  </si>
  <si>
    <t>ROZVAD. RO</t>
  </si>
  <si>
    <t>ROZVAD. RH</t>
  </si>
  <si>
    <t>Vodič H07V-K 16 černá (CYA 16)</t>
  </si>
  <si>
    <t>Vodič CYA H07V-K 16 tmavě modrá (CYA 16)</t>
  </si>
  <si>
    <t>drobný spoj.materiál</t>
  </si>
  <si>
    <t>drobný spojovací materiál ( M10, M8, M6 matice, šrouby, podložky, aj.)</t>
  </si>
  <si>
    <t xml:space="preserve">drobný elektro materiál ( izolační podložky, popis,materiál dutin., štítky </t>
  </si>
  <si>
    <t>Zářivkové svítidlo Trevos RPK 118 E 1x18W bílé 13015</t>
  </si>
  <si>
    <t>RE</t>
  </si>
  <si>
    <t>drobný spojovací materiál ( příchytky,závěsy, M6 mati. Šrou. podložky, aj.)</t>
  </si>
  <si>
    <t>Kabel pro DA+ RM</t>
  </si>
  <si>
    <t>Vodič H07V-K 10 žlutozelená (CYA 10)</t>
  </si>
  <si>
    <r>
      <t>CYA ZŽ 10 mm</t>
    </r>
    <r>
      <rPr>
        <vertAlign val="superscript"/>
        <sz val="14"/>
        <color theme="1"/>
        <rFont val="Calibri"/>
        <family val="2"/>
        <scheme val="minor"/>
      </rPr>
      <t>2</t>
    </r>
  </si>
  <si>
    <t>1SCA022846R1590 OTM200E4CM230C Přepínač 4P I-0-II Ith=200A, montáž na základnu, s mot. pohon 220…240V AC, ABB</t>
  </si>
  <si>
    <t>UPS 500W AVANSA</t>
  </si>
  <si>
    <t>UPS zdroj 230V</t>
  </si>
  <si>
    <t>přepínač DA/síť</t>
  </si>
  <si>
    <t>RSA 4 - 50 mm2</t>
  </si>
  <si>
    <t>RSA přísluš.</t>
  </si>
  <si>
    <t>TR</t>
  </si>
  <si>
    <t>QM</t>
  </si>
  <si>
    <t>četnost  RM</t>
  </si>
  <si>
    <t>četnost  RH</t>
  </si>
  <si>
    <t>četnost  RS</t>
  </si>
  <si>
    <t>četnost  RO</t>
  </si>
  <si>
    <t>CELKEK  etapa 4</t>
  </si>
  <si>
    <t>ovl.os.smut místn</t>
  </si>
  <si>
    <t>Zásuvka nástěnná kombi 16A/5P/400V IP44</t>
  </si>
  <si>
    <t>drobné stavební práce a přípomoce</t>
  </si>
  <si>
    <t>víčko Z PH V 68 HA + šroubky</t>
  </si>
  <si>
    <t>pořadí</t>
  </si>
  <si>
    <t>et.1.č.001</t>
  </si>
  <si>
    <t>et.1.č.002</t>
  </si>
  <si>
    <t>et.1.č.003</t>
  </si>
  <si>
    <t>et.1.č.004</t>
  </si>
  <si>
    <t>et.1.č.005</t>
  </si>
  <si>
    <t>et.1.č.006</t>
  </si>
  <si>
    <t>et.1.č.007</t>
  </si>
  <si>
    <t>et.1.č.008</t>
  </si>
  <si>
    <t>et.1.č.009</t>
  </si>
  <si>
    <t>et.1.č.010</t>
  </si>
  <si>
    <t>et.1.č.011</t>
  </si>
  <si>
    <t>et.1.č.012</t>
  </si>
  <si>
    <t>et.1.č.013</t>
  </si>
  <si>
    <t>et.1.č.014</t>
  </si>
  <si>
    <t>et.1.č.015</t>
  </si>
  <si>
    <t>et.1.č.016</t>
  </si>
  <si>
    <t>et.1.č.017</t>
  </si>
  <si>
    <t>et.1.č.018</t>
  </si>
  <si>
    <t>et.1.č.019</t>
  </si>
  <si>
    <t>et.1.č.020</t>
  </si>
  <si>
    <t>et.1.č.021</t>
  </si>
  <si>
    <t>et.1.č.022</t>
  </si>
  <si>
    <t>et.1.č.023</t>
  </si>
  <si>
    <t>et.1.č.024</t>
  </si>
  <si>
    <t>et.1.č.025</t>
  </si>
  <si>
    <t>et.1.č.026</t>
  </si>
  <si>
    <t>et.1.č.027</t>
  </si>
  <si>
    <t>et.1.č.028</t>
  </si>
  <si>
    <t>et.1.č.029</t>
  </si>
  <si>
    <t>et.1.č.030</t>
  </si>
  <si>
    <t>et.1.č.031</t>
  </si>
  <si>
    <t>et.1.č.032</t>
  </si>
  <si>
    <t>et.1.č.033</t>
  </si>
  <si>
    <t>et.1.č.034</t>
  </si>
  <si>
    <t>et.1.č.035</t>
  </si>
  <si>
    <t>et.1.č.036</t>
  </si>
  <si>
    <t>et.1.č.037</t>
  </si>
  <si>
    <t>et.1.č.038</t>
  </si>
  <si>
    <t>et.1.č.039</t>
  </si>
  <si>
    <t>et.1.č.040</t>
  </si>
  <si>
    <t>et.1.č.041</t>
  </si>
  <si>
    <t>et.1.č.042</t>
  </si>
  <si>
    <t>et.1.č.043</t>
  </si>
  <si>
    <t>et.1.č.044</t>
  </si>
  <si>
    <t>et.1.č.045</t>
  </si>
  <si>
    <t>et.1.č.046</t>
  </si>
  <si>
    <t>et.1.č.047</t>
  </si>
  <si>
    <t>et.1.č.048</t>
  </si>
  <si>
    <t>et.1.č.049</t>
  </si>
  <si>
    <t>et.1.č.050</t>
  </si>
  <si>
    <t>et.1.č.051</t>
  </si>
  <si>
    <t>et.1.č.052</t>
  </si>
  <si>
    <t>et.1.č.053</t>
  </si>
  <si>
    <t>et.1.č.054</t>
  </si>
  <si>
    <t>et.1.č.055</t>
  </si>
  <si>
    <t>et.1.č.056</t>
  </si>
  <si>
    <t>et.1.č.057</t>
  </si>
  <si>
    <t>et.1.č.058</t>
  </si>
  <si>
    <t>et.1.č.059</t>
  </si>
  <si>
    <t>et.1.č.060</t>
  </si>
  <si>
    <t>et.1.č.061</t>
  </si>
  <si>
    <t>1.N.P.  2.etapa</t>
  </si>
  <si>
    <t>ČETNOST 3.etapa 2.N.P.</t>
  </si>
  <si>
    <t>ČETNOST 3.etapa 3.N.P.</t>
  </si>
  <si>
    <t xml:space="preserve">cena 3.etapa 3.N.P.  </t>
  </si>
  <si>
    <t>CENA 3.etapa 2.N.P.</t>
  </si>
  <si>
    <t>2. N.P   3.etapa</t>
  </si>
  <si>
    <t>3. N.P   3.etapa</t>
  </si>
  <si>
    <t xml:space="preserve"> 4.etapa</t>
  </si>
  <si>
    <t>et.1.č.062</t>
  </si>
  <si>
    <t>et.1.č.063</t>
  </si>
  <si>
    <t>et.1.č.064</t>
  </si>
  <si>
    <t>et.1.č.065</t>
  </si>
  <si>
    <t>et.1.č.066</t>
  </si>
  <si>
    <t>et.1.č.067</t>
  </si>
  <si>
    <t>KPL</t>
  </si>
  <si>
    <t xml:space="preserve">Jistič 80A/B/3 80A </t>
  </si>
  <si>
    <t xml:space="preserve">Jistič 40A/C/3 </t>
  </si>
  <si>
    <t>Jistič 40A/B/3</t>
  </si>
  <si>
    <t>Jistič 32A/B/3</t>
  </si>
  <si>
    <t xml:space="preserve">Jistič  6A/B/1 </t>
  </si>
  <si>
    <t>Jistič 10A/B/1</t>
  </si>
  <si>
    <t>Jistič 16A/B/1</t>
  </si>
  <si>
    <t>Jistič 16A/B/3</t>
  </si>
  <si>
    <t>Jistič 20A/B/3</t>
  </si>
  <si>
    <t>Jistič 25A/B/3</t>
  </si>
  <si>
    <t>Propojovací lišta 16/3P</t>
  </si>
  <si>
    <t>DIN lišta délka 2m</t>
  </si>
  <si>
    <t>Nulový můstek NSCH 10x15 25mm2 125A 111p.</t>
  </si>
  <si>
    <t>Držák svorkovnic  na DIN</t>
  </si>
  <si>
    <t xml:space="preserve">Proudový chránič s jističem -10/1N/B/003 10A 30mA AC </t>
  </si>
  <si>
    <t xml:space="preserve">Proudový chránič s jističem 16/1N/B/003 16A 30mA AC </t>
  </si>
  <si>
    <t xml:space="preserve">Proudový chránič 40/4/003 40A 30mA AC </t>
  </si>
  <si>
    <t xml:space="preserve">Instalační vypínač -40/3 40A </t>
  </si>
  <si>
    <t xml:space="preserve">Instalační vypínač 25/3 25A </t>
  </si>
  <si>
    <t>Pojistkový odpínač 160 3P svorky M8</t>
  </si>
  <si>
    <t>Nožová pojistka  PNA000 125A gG</t>
  </si>
  <si>
    <t>Nožová pojistka  PNA000 40A gG</t>
  </si>
  <si>
    <t>Odpínač válcových pojistek  OPVP14-3-S 14</t>
  </si>
  <si>
    <t>Pojistka válcová PV22 40A aM</t>
  </si>
  <si>
    <t>Pojistka válcová  PV14 63A gG</t>
  </si>
  <si>
    <t>Spínací hodiny (Astrohodiny) 16A</t>
  </si>
  <si>
    <t xml:space="preserve">Instalační stykač Z-SCH230/25-40 </t>
  </si>
  <si>
    <t xml:space="preserve">Zvonkový transformátor GT 3173 ~4/8/12V 18VA 2M </t>
  </si>
  <si>
    <t xml:space="preserve">Rozvodnice  8M NAST., </t>
  </si>
  <si>
    <t xml:space="preserve">Propojka dvojitá RSA 35 A </t>
  </si>
  <si>
    <t>Přepážka koncová RSA 35 A bílá</t>
  </si>
  <si>
    <t xml:space="preserve">Přepážka středová RSA 35 A bílá </t>
  </si>
  <si>
    <t xml:space="preserve">Svorka RSA PE 35 A zelenožlutá </t>
  </si>
  <si>
    <t xml:space="preserve">Svorka RSA 35 A bílá </t>
  </si>
  <si>
    <t xml:space="preserve">Svorka RSA 35 A šedá </t>
  </si>
  <si>
    <t xml:space="preserve">Svorka RSA 35 A čokoládová </t>
  </si>
  <si>
    <t xml:space="preserve">Propojka čtyřnásobná 4RSA 2,5 A </t>
  </si>
  <si>
    <t xml:space="preserve">Svorka RSA 2,5 A černá </t>
  </si>
  <si>
    <t xml:space="preserve">Lisovací dutinky dvojité bílé  10-14 průřez 10mm2 délka 14mm </t>
  </si>
  <si>
    <t>Lisovací dutinky bílé  DI 10-12 průřez 10mm2 délka 12mm</t>
  </si>
  <si>
    <t>Podložka CupAl  průměr otvoru 8,5mm</t>
  </si>
  <si>
    <t>Podložka CupAl  průměr otvoru 11mm</t>
  </si>
  <si>
    <t>Kabelové oko lisovací Cu lehčené  16x10 KU-L průřez 16mm2/M10</t>
  </si>
  <si>
    <t>Kabelové oko lisovací Cu lehčené  6x8 KU-L průřez 6mm2/M8</t>
  </si>
  <si>
    <t xml:space="preserve"> vypínač č.1 </t>
  </si>
  <si>
    <t xml:space="preserve"> montážní rámeček 4 moduly </t>
  </si>
  <si>
    <t xml:space="preserve"> krycí rámeček, 4mod.</t>
  </si>
  <si>
    <t>Svítidlo LED  2x22W</t>
  </si>
  <si>
    <t xml:space="preserve"> Svítidlo K 25W E27 IP44 bílá </t>
  </si>
  <si>
    <t xml:space="preserve">Zářivka LED  pro dvě LED trubice </t>
  </si>
  <si>
    <t>LED žárovka E27  8,5W (60W) teplá bílá (2700K)</t>
  </si>
  <si>
    <t>Svítidlo přisazené s infračerveným pohybovým čidlem, s paticí E27, napětí 220-240V, výkon 2x40W., krytí IP20.</t>
  </si>
  <si>
    <t xml:space="preserve">vypínač č.5  bílá </t>
  </si>
  <si>
    <t xml:space="preserve">vypínač č.1  bílá </t>
  </si>
  <si>
    <t xml:space="preserve">vypínač č.7  bílá </t>
  </si>
  <si>
    <t xml:space="preserve">zásuvka jednoduchá bílá </t>
  </si>
  <si>
    <t xml:space="preserve">Krabice lištová LK 80x28R bílá </t>
  </si>
  <si>
    <t>Lišta na kabely  LV 24x22 HD 2m bílá</t>
  </si>
  <si>
    <t>Lišta na kabely  LHD 40x40 HD 3m bílá</t>
  </si>
  <si>
    <t>Krabice  ACIDUR 6455-11 P/2 5P světle šedá</t>
  </si>
  <si>
    <t xml:space="preserve">Krabice OBO A11 IP54 85x85x40 </t>
  </si>
  <si>
    <t>LED trubice  120cm 16W 840 neutrální bílá 4000K T8 G13 pro elektromagnetické předřadníky</t>
  </si>
  <si>
    <t xml:space="preserve"> Svítidlo  25W E27 IP44 bílá </t>
  </si>
  <si>
    <t xml:space="preserve">Zářivka  LED  pro dvě LED trubice </t>
  </si>
  <si>
    <t>LED trubice 120cm 16W 840 neutrální bílá 4000K T8 G13 pro elektromagnetické předřadníky</t>
  </si>
  <si>
    <t xml:space="preserve">Závěs pro svítidla </t>
  </si>
  <si>
    <t>Nouzové svítidlo  IP42 100lm 1h</t>
  </si>
  <si>
    <t xml:space="preserve">vypínač č.1 bílá </t>
  </si>
  <si>
    <t xml:space="preserve">vypínač č.6  bílá </t>
  </si>
  <si>
    <t xml:space="preserve">vypínač č.5 IP44 bílá </t>
  </si>
  <si>
    <t xml:space="preserve">tlačítko č.1/0  bílá </t>
  </si>
  <si>
    <t xml:space="preserve">zásuvka s víčkem IP44 bílá </t>
  </si>
  <si>
    <t xml:space="preserve">dvojzásuvka bílá </t>
  </si>
  <si>
    <t>Krabice lištová  LK 80x28R/1 HB bílá pro Classic, Swing</t>
  </si>
  <si>
    <t xml:space="preserve">Krabice lištová  LK 80x28R/1 HB bílá </t>
  </si>
  <si>
    <t>Hmoždinky  5x25</t>
  </si>
  <si>
    <t>LED  120cm 16W 840 neutrální bílá 4000K T8 G13 pro elektromagnetické předřadníky</t>
  </si>
  <si>
    <t xml:space="preserve">Svítidlo  60W E27 IP44 sklo matné </t>
  </si>
  <si>
    <t>Zářivka  2x36W IP65 s nouzovým zdrojem</t>
  </si>
  <si>
    <t xml:space="preserve">Nouzové svítidlo  11W IP65 SE 1N/RM </t>
  </si>
  <si>
    <t xml:space="preserve">vypínač č.1 IP44 </t>
  </si>
  <si>
    <t xml:space="preserve">vypínač č.6 IP44 bílá </t>
  </si>
  <si>
    <t>vypínač č.7 bílá</t>
  </si>
  <si>
    <t xml:space="preserve">vypínač č.7 IP44 bílá </t>
  </si>
  <si>
    <t xml:space="preserve">zásuvka  bílá </t>
  </si>
  <si>
    <t xml:space="preserve">dvojzásuvka IP44 bílá </t>
  </si>
  <si>
    <t xml:space="preserve">sporáková kombinace nástěnná bílá </t>
  </si>
  <si>
    <t>Zásuvka nástěnná  16A/5P/400V IP44</t>
  </si>
  <si>
    <t xml:space="preserve">Svítidlo 60W E27 IP44 sklo matné </t>
  </si>
  <si>
    <t>LED žárovka E27 8,5W (60W) teplá bílá (2700K)</t>
  </si>
  <si>
    <t xml:space="preserve">vypínač č.1 IP44 bílá </t>
  </si>
  <si>
    <t xml:space="preserve">vypínač č.6 bílá </t>
  </si>
  <si>
    <t xml:space="preserve">vypínač č.6 IP44 </t>
  </si>
  <si>
    <t xml:space="preserve">vypínač č.7 bílá </t>
  </si>
  <si>
    <t xml:space="preserve">tlačítko č.1/0 bílá </t>
  </si>
  <si>
    <t>dvojzásuvka IP44 bílá</t>
  </si>
  <si>
    <t>Lišta na kabely LHD 40x40 HD 3m bílá</t>
  </si>
  <si>
    <t>Krabice ACIDUR 6455-11 P/2 5P světle šedá</t>
  </si>
  <si>
    <t>Krabice  IP54 85x85x40 2000342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</si>
</sst>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0" fillId="0" borderId="0" xfId="0" applyNumberFormat="1"/>
    <xf numFmtId="2" fontId="3" fillId="2" borderId="1" xfId="0" applyNumberFormat="1" applyFont="1" applyFill="1" applyBorder="1"/>
    <xf numFmtId="2" fontId="3" fillId="2" borderId="2" xfId="0" applyNumberFormat="1" applyFont="1" applyFill="1" applyBorder="1"/>
    <xf numFmtId="2" fontId="3" fillId="0" borderId="4" xfId="0" applyNumberFormat="1" applyFont="1" applyBorder="1"/>
    <xf numFmtId="2" fontId="3" fillId="0" borderId="0" xfId="0" applyNumberFormat="1" applyFont="1" applyBorder="1"/>
    <xf numFmtId="0" fontId="5" fillId="0" borderId="1" xfId="0" applyFont="1" applyBorder="1"/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Fill="1"/>
    <xf numFmtId="0" fontId="3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 topLeftCell="A1">
      <selection activeCell="D5" sqref="D5"/>
    </sheetView>
  </sheetViews>
  <sheetFormatPr defaultColWidth="9.140625" defaultRowHeight="15"/>
  <cols>
    <col min="1" max="1" width="13.8515625" style="24" customWidth="1"/>
    <col min="2" max="2" width="114.8515625" style="0" customWidth="1"/>
    <col min="3" max="3" width="23.421875" style="0" customWidth="1"/>
    <col min="4" max="5" width="11.8515625" style="0" customWidth="1"/>
    <col min="6" max="6" width="11.28125" style="0" customWidth="1"/>
  </cols>
  <sheetData>
    <row r="1" ht="23.25">
      <c r="B1" s="26" t="s">
        <v>13</v>
      </c>
    </row>
    <row r="2" ht="15.75" thickBot="1"/>
    <row r="3" spans="2:6" ht="0.75" customHeight="1" thickBot="1">
      <c r="B3" s="33" t="s">
        <v>2</v>
      </c>
      <c r="C3" s="31" t="s">
        <v>3</v>
      </c>
      <c r="D3" s="35" t="s">
        <v>4</v>
      </c>
      <c r="E3" s="31" t="s">
        <v>36</v>
      </c>
      <c r="F3" s="33" t="s">
        <v>39</v>
      </c>
    </row>
    <row r="4" spans="1:6" ht="68.25" customHeight="1">
      <c r="A4" s="24" t="s">
        <v>110</v>
      </c>
      <c r="B4" s="34"/>
      <c r="C4" s="32"/>
      <c r="D4" s="36"/>
      <c r="E4" s="32"/>
      <c r="F4" s="34"/>
    </row>
    <row r="5" spans="1:6" ht="21" customHeight="1">
      <c r="A5" s="25" t="s">
        <v>116</v>
      </c>
      <c r="B5" s="3" t="s">
        <v>236</v>
      </c>
      <c r="C5" s="16" t="s">
        <v>8</v>
      </c>
      <c r="D5" s="13"/>
      <c r="E5" s="3">
        <v>54</v>
      </c>
      <c r="F5" s="3">
        <f aca="true" t="shared" si="0" ref="F5:F48">D5*E5</f>
        <v>0</v>
      </c>
    </row>
    <row r="6" spans="1:6" ht="21" customHeight="1">
      <c r="A6" s="25" t="s">
        <v>117</v>
      </c>
      <c r="B6" s="3" t="s">
        <v>251</v>
      </c>
      <c r="C6" s="16" t="s">
        <v>8</v>
      </c>
      <c r="D6" s="13"/>
      <c r="E6" s="3">
        <f>E5*2</f>
        <v>108</v>
      </c>
      <c r="F6" s="3">
        <f t="shared" si="0"/>
        <v>0</v>
      </c>
    </row>
    <row r="7" spans="1:6" ht="21" customHeight="1">
      <c r="A7" s="25" t="s">
        <v>118</v>
      </c>
      <c r="B7" s="3" t="s">
        <v>252</v>
      </c>
      <c r="C7" s="16" t="s">
        <v>8</v>
      </c>
      <c r="D7" s="13"/>
      <c r="E7" s="3">
        <v>108</v>
      </c>
      <c r="F7" s="3">
        <f t="shared" si="0"/>
        <v>0</v>
      </c>
    </row>
    <row r="8" spans="1:6" ht="21" customHeight="1">
      <c r="A8" s="25" t="s">
        <v>119</v>
      </c>
      <c r="B8" s="3" t="s">
        <v>275</v>
      </c>
      <c r="C8" s="17" t="s">
        <v>9</v>
      </c>
      <c r="D8" s="13"/>
      <c r="E8" s="3">
        <v>3</v>
      </c>
      <c r="F8" s="3">
        <f t="shared" si="0"/>
        <v>0</v>
      </c>
    </row>
    <row r="9" spans="1:6" ht="21" customHeight="1">
      <c r="A9" s="25" t="s">
        <v>120</v>
      </c>
      <c r="B9" s="3" t="s">
        <v>276</v>
      </c>
      <c r="C9" s="17" t="s">
        <v>9</v>
      </c>
      <c r="D9" s="13"/>
      <c r="E9" s="3">
        <v>3</v>
      </c>
      <c r="F9" s="3">
        <f t="shared" si="0"/>
        <v>0</v>
      </c>
    </row>
    <row r="10" spans="1:6" ht="21" customHeight="1">
      <c r="A10" s="25" t="s">
        <v>121</v>
      </c>
      <c r="B10" s="3" t="s">
        <v>265</v>
      </c>
      <c r="C10" s="16" t="s">
        <v>14</v>
      </c>
      <c r="D10" s="13"/>
      <c r="E10" s="3">
        <v>8</v>
      </c>
      <c r="F10" s="3">
        <f t="shared" si="0"/>
        <v>0</v>
      </c>
    </row>
    <row r="11" spans="1:6" ht="21" customHeight="1">
      <c r="A11" s="25" t="s">
        <v>124</v>
      </c>
      <c r="B11" s="3" t="s">
        <v>253</v>
      </c>
      <c r="C11" s="4" t="s">
        <v>10</v>
      </c>
      <c r="D11" s="13"/>
      <c r="E11" s="3">
        <v>4</v>
      </c>
      <c r="F11" s="3">
        <f t="shared" si="0"/>
        <v>0</v>
      </c>
    </row>
    <row r="12" spans="1:6" ht="21" customHeight="1">
      <c r="A12" s="25" t="s">
        <v>125</v>
      </c>
      <c r="B12" s="5" t="s">
        <v>266</v>
      </c>
      <c r="C12" s="4" t="s">
        <v>11</v>
      </c>
      <c r="D12" s="13"/>
      <c r="E12" s="3">
        <v>3</v>
      </c>
      <c r="F12" s="3">
        <f t="shared" si="0"/>
        <v>0</v>
      </c>
    </row>
    <row r="13" spans="1:6" ht="21" customHeight="1">
      <c r="A13" s="25" t="s">
        <v>126</v>
      </c>
      <c r="B13" s="15" t="s">
        <v>238</v>
      </c>
      <c r="C13" s="17" t="s">
        <v>12</v>
      </c>
      <c r="D13" s="13"/>
      <c r="E13" s="3">
        <v>1</v>
      </c>
      <c r="F13" s="3">
        <f t="shared" si="0"/>
        <v>0</v>
      </c>
    </row>
    <row r="14" spans="1:6" ht="21" customHeight="1">
      <c r="A14" s="25" t="s">
        <v>127</v>
      </c>
      <c r="B14" s="3" t="s">
        <v>276</v>
      </c>
      <c r="C14" s="17" t="s">
        <v>12</v>
      </c>
      <c r="D14" s="13"/>
      <c r="E14" s="3">
        <v>1</v>
      </c>
      <c r="F14" s="3">
        <f t="shared" si="0"/>
        <v>0</v>
      </c>
    </row>
    <row r="15" spans="1:6" ht="21" customHeight="1">
      <c r="A15" s="25" t="s">
        <v>128</v>
      </c>
      <c r="B15" s="3" t="s">
        <v>240</v>
      </c>
      <c r="C15" s="4" t="s">
        <v>16</v>
      </c>
      <c r="D15" s="13"/>
      <c r="E15" s="3">
        <v>3</v>
      </c>
      <c r="F15" s="3">
        <f t="shared" si="0"/>
        <v>0</v>
      </c>
    </row>
    <row r="16" spans="1:6" ht="21" customHeight="1">
      <c r="A16" s="25" t="s">
        <v>129</v>
      </c>
      <c r="B16" s="3" t="s">
        <v>277</v>
      </c>
      <c r="C16" s="4" t="s">
        <v>15</v>
      </c>
      <c r="D16" s="13"/>
      <c r="E16" s="3">
        <v>12</v>
      </c>
      <c r="F16" s="3">
        <f t="shared" si="0"/>
        <v>0</v>
      </c>
    </row>
    <row r="17" spans="1:6" ht="21" customHeight="1">
      <c r="A17" s="25" t="s">
        <v>130</v>
      </c>
      <c r="B17" s="3" t="s">
        <v>239</v>
      </c>
      <c r="C17" s="4" t="s">
        <v>19</v>
      </c>
      <c r="D17" s="13"/>
      <c r="E17" s="3">
        <v>0</v>
      </c>
      <c r="F17" s="3">
        <f t="shared" si="0"/>
        <v>0</v>
      </c>
    </row>
    <row r="18" spans="1:6" ht="21" customHeight="1">
      <c r="A18" s="25" t="s">
        <v>131</v>
      </c>
      <c r="B18" s="3" t="s">
        <v>256</v>
      </c>
      <c r="C18" s="4" t="s">
        <v>46</v>
      </c>
      <c r="D18" s="13"/>
      <c r="E18" s="3">
        <v>2</v>
      </c>
      <c r="F18" s="3">
        <f t="shared" si="0"/>
        <v>0</v>
      </c>
    </row>
    <row r="19" spans="1:6" ht="21" customHeight="1">
      <c r="A19" s="25" t="s">
        <v>132</v>
      </c>
      <c r="B19" s="3" t="s">
        <v>278</v>
      </c>
      <c r="C19" s="4" t="s">
        <v>17</v>
      </c>
      <c r="D19" s="13"/>
      <c r="E19" s="3">
        <v>0</v>
      </c>
      <c r="F19" s="3">
        <f t="shared" si="0"/>
        <v>0</v>
      </c>
    </row>
    <row r="20" spans="1:6" ht="21" customHeight="1">
      <c r="A20" s="25" t="s">
        <v>133</v>
      </c>
      <c r="B20" s="3" t="s">
        <v>279</v>
      </c>
      <c r="C20" s="4" t="s">
        <v>18</v>
      </c>
      <c r="D20" s="13"/>
      <c r="E20" s="3">
        <v>4</v>
      </c>
      <c r="F20" s="3">
        <f t="shared" si="0"/>
        <v>0</v>
      </c>
    </row>
    <row r="21" spans="1:6" ht="21" customHeight="1">
      <c r="A21" s="25" t="s">
        <v>134</v>
      </c>
      <c r="B21" s="3" t="s">
        <v>280</v>
      </c>
      <c r="C21" s="4" t="s">
        <v>20</v>
      </c>
      <c r="D21" s="13"/>
      <c r="E21" s="3">
        <v>0</v>
      </c>
      <c r="F21" s="3">
        <f t="shared" si="0"/>
        <v>0</v>
      </c>
    </row>
    <row r="22" spans="1:6" ht="21" customHeight="1">
      <c r="A22" s="25" t="s">
        <v>135</v>
      </c>
      <c r="B22" s="3" t="s">
        <v>270</v>
      </c>
      <c r="C22" s="4" t="s">
        <v>21</v>
      </c>
      <c r="D22" s="13"/>
      <c r="E22" s="3">
        <v>1</v>
      </c>
      <c r="F22" s="3">
        <f t="shared" si="0"/>
        <v>0</v>
      </c>
    </row>
    <row r="23" spans="1:6" ht="21" customHeight="1">
      <c r="A23" s="25" t="s">
        <v>136</v>
      </c>
      <c r="B23" s="3" t="s">
        <v>281</v>
      </c>
      <c r="C23" s="4" t="s">
        <v>22</v>
      </c>
      <c r="D23" s="13"/>
      <c r="E23" s="3">
        <v>0</v>
      </c>
      <c r="F23" s="3">
        <f t="shared" si="0"/>
        <v>0</v>
      </c>
    </row>
    <row r="24" spans="1:6" ht="21" customHeight="1">
      <c r="A24" s="25" t="s">
        <v>137</v>
      </c>
      <c r="B24" s="5" t="s">
        <v>271</v>
      </c>
      <c r="C24" s="4" t="s">
        <v>23</v>
      </c>
      <c r="D24" s="13"/>
      <c r="E24" s="3">
        <v>3</v>
      </c>
      <c r="F24" s="3">
        <f t="shared" si="0"/>
        <v>0</v>
      </c>
    </row>
    <row r="25" spans="1:6" ht="21" customHeight="1">
      <c r="A25" s="25" t="s">
        <v>138</v>
      </c>
      <c r="B25" s="3" t="s">
        <v>258</v>
      </c>
      <c r="C25" s="4" t="s">
        <v>24</v>
      </c>
      <c r="D25" s="13"/>
      <c r="E25" s="3">
        <v>3</v>
      </c>
      <c r="F25" s="3">
        <f t="shared" si="0"/>
        <v>0</v>
      </c>
    </row>
    <row r="26" spans="1:6" ht="21" customHeight="1">
      <c r="A26" s="25" t="s">
        <v>139</v>
      </c>
      <c r="B26" s="3" t="s">
        <v>259</v>
      </c>
      <c r="C26" s="4" t="s">
        <v>25</v>
      </c>
      <c r="D26" s="13"/>
      <c r="E26" s="3">
        <v>2</v>
      </c>
      <c r="F26" s="3">
        <f t="shared" si="0"/>
        <v>0</v>
      </c>
    </row>
    <row r="27" spans="1:6" ht="21" customHeight="1">
      <c r="A27" s="25" t="s">
        <v>140</v>
      </c>
      <c r="B27" s="3" t="s">
        <v>282</v>
      </c>
      <c r="C27" s="4" t="s">
        <v>26</v>
      </c>
      <c r="D27" s="13"/>
      <c r="E27" s="3">
        <v>8</v>
      </c>
      <c r="F27" s="3">
        <f t="shared" si="0"/>
        <v>0</v>
      </c>
    </row>
    <row r="28" spans="1:6" ht="21" customHeight="1">
      <c r="A28" s="25" t="s">
        <v>141</v>
      </c>
      <c r="B28" s="3" t="s">
        <v>260</v>
      </c>
      <c r="C28" s="4" t="s">
        <v>48</v>
      </c>
      <c r="D28" s="13"/>
      <c r="E28" s="3">
        <f>E24+E23+E21+E19+E17+E15</f>
        <v>6</v>
      </c>
      <c r="F28" s="3">
        <f t="shared" si="0"/>
        <v>0</v>
      </c>
    </row>
    <row r="29" spans="1:6" ht="21" customHeight="1">
      <c r="A29" s="25" t="s">
        <v>142</v>
      </c>
      <c r="B29" s="23" t="s">
        <v>273</v>
      </c>
      <c r="C29" s="4"/>
      <c r="D29" s="13"/>
      <c r="E29" s="3">
        <v>1</v>
      </c>
      <c r="F29" s="3">
        <f t="shared" si="0"/>
        <v>0</v>
      </c>
    </row>
    <row r="30" spans="1:6" ht="21" customHeight="1">
      <c r="A30" s="25" t="s">
        <v>143</v>
      </c>
      <c r="B30" s="3" t="s">
        <v>47</v>
      </c>
      <c r="C30" s="4" t="s">
        <v>49</v>
      </c>
      <c r="D30" s="13"/>
      <c r="E30" s="3">
        <f>E27</f>
        <v>8</v>
      </c>
      <c r="F30" s="3">
        <f t="shared" si="0"/>
        <v>0</v>
      </c>
    </row>
    <row r="31" spans="1:6" ht="21" customHeight="1">
      <c r="A31" s="25" t="s">
        <v>144</v>
      </c>
      <c r="B31" s="3" t="s">
        <v>274</v>
      </c>
      <c r="C31" s="4" t="s">
        <v>43</v>
      </c>
      <c r="D31" s="13"/>
      <c r="E31" s="3">
        <v>3</v>
      </c>
      <c r="F31" s="3">
        <f t="shared" si="0"/>
        <v>0</v>
      </c>
    </row>
    <row r="32" spans="1:6" ht="21" customHeight="1">
      <c r="A32" s="25" t="s">
        <v>145</v>
      </c>
      <c r="B32" s="3" t="s">
        <v>107</v>
      </c>
      <c r="C32" s="4" t="s">
        <v>42</v>
      </c>
      <c r="D32" s="13"/>
      <c r="E32" s="3">
        <v>0</v>
      </c>
      <c r="F32" s="3">
        <f t="shared" si="0"/>
        <v>0</v>
      </c>
    </row>
    <row r="33" spans="1:6" ht="21" customHeight="1">
      <c r="A33" s="25" t="s">
        <v>146</v>
      </c>
      <c r="B33" s="3" t="s">
        <v>50</v>
      </c>
      <c r="C33" s="4" t="s">
        <v>42</v>
      </c>
      <c r="D33" s="13"/>
      <c r="E33" s="3">
        <v>1</v>
      </c>
      <c r="F33" s="3">
        <f t="shared" si="0"/>
        <v>0</v>
      </c>
    </row>
    <row r="34" spans="1:6" ht="21" customHeight="1">
      <c r="A34" s="25" t="s">
        <v>147</v>
      </c>
      <c r="B34" s="3" t="s">
        <v>51</v>
      </c>
      <c r="C34" s="4" t="s">
        <v>27</v>
      </c>
      <c r="D34" s="13"/>
      <c r="E34" s="3">
        <v>600</v>
      </c>
      <c r="F34" s="3">
        <f t="shared" si="0"/>
        <v>0</v>
      </c>
    </row>
    <row r="35" spans="1:6" ht="21" customHeight="1">
      <c r="A35" s="25" t="s">
        <v>148</v>
      </c>
      <c r="B35" s="3" t="s">
        <v>53</v>
      </c>
      <c r="C35" s="4" t="s">
        <v>28</v>
      </c>
      <c r="D35" s="13"/>
      <c r="E35" s="3">
        <v>400</v>
      </c>
      <c r="F35" s="3">
        <f t="shared" si="0"/>
        <v>0</v>
      </c>
    </row>
    <row r="36" spans="1:6" ht="21" customHeight="1">
      <c r="A36" s="25" t="s">
        <v>149</v>
      </c>
      <c r="B36" s="3" t="s">
        <v>52</v>
      </c>
      <c r="C36" s="4" t="s">
        <v>29</v>
      </c>
      <c r="D36" s="13"/>
      <c r="E36" s="3">
        <v>600</v>
      </c>
      <c r="F36" s="3">
        <f t="shared" si="0"/>
        <v>0</v>
      </c>
    </row>
    <row r="37" spans="1:6" ht="21" customHeight="1">
      <c r="A37" s="25" t="s">
        <v>150</v>
      </c>
      <c r="B37" s="3" t="s">
        <v>54</v>
      </c>
      <c r="C37" s="4" t="s">
        <v>30</v>
      </c>
      <c r="D37" s="13"/>
      <c r="E37" s="3">
        <v>200</v>
      </c>
      <c r="F37" s="3">
        <f t="shared" si="0"/>
        <v>0</v>
      </c>
    </row>
    <row r="38" spans="1:6" ht="21" customHeight="1">
      <c r="A38" s="25" t="s">
        <v>156</v>
      </c>
      <c r="B38" s="3" t="s">
        <v>62</v>
      </c>
      <c r="C38" s="4" t="s">
        <v>65</v>
      </c>
      <c r="D38" s="13"/>
      <c r="E38" s="3">
        <v>0</v>
      </c>
      <c r="F38" s="3">
        <f t="shared" si="0"/>
        <v>0</v>
      </c>
    </row>
    <row r="39" spans="1:6" ht="21" customHeight="1">
      <c r="A39" s="25" t="s">
        <v>157</v>
      </c>
      <c r="B39" s="3" t="s">
        <v>63</v>
      </c>
      <c r="C39" s="4" t="s">
        <v>64</v>
      </c>
      <c r="D39" s="13"/>
      <c r="E39" s="3">
        <v>0</v>
      </c>
      <c r="F39" s="3">
        <f t="shared" si="0"/>
        <v>0</v>
      </c>
    </row>
    <row r="40" spans="1:6" ht="21" customHeight="1">
      <c r="A40" s="25" t="s">
        <v>158</v>
      </c>
      <c r="B40" s="3" t="s">
        <v>67</v>
      </c>
      <c r="C40" s="4" t="s">
        <v>66</v>
      </c>
      <c r="D40" s="13"/>
      <c r="E40" s="3">
        <v>0</v>
      </c>
      <c r="F40" s="3">
        <f t="shared" si="0"/>
        <v>0</v>
      </c>
    </row>
    <row r="41" spans="1:6" ht="21" customHeight="1">
      <c r="A41" s="25" t="s">
        <v>159</v>
      </c>
      <c r="B41" s="3" t="s">
        <v>244</v>
      </c>
      <c r="C41" s="4" t="s">
        <v>33</v>
      </c>
      <c r="D41" s="13"/>
      <c r="E41" s="3">
        <v>240</v>
      </c>
      <c r="F41" s="3">
        <f t="shared" si="0"/>
        <v>0</v>
      </c>
    </row>
    <row r="42" spans="1:6" ht="21" customHeight="1">
      <c r="A42" s="25" t="s">
        <v>160</v>
      </c>
      <c r="B42" s="3" t="s">
        <v>283</v>
      </c>
      <c r="C42" s="4" t="s">
        <v>32</v>
      </c>
      <c r="D42" s="13"/>
      <c r="E42" s="3">
        <v>140</v>
      </c>
      <c r="F42" s="3">
        <f t="shared" si="0"/>
        <v>0</v>
      </c>
    </row>
    <row r="43" spans="1:6" ht="21" customHeight="1">
      <c r="A43" s="25" t="s">
        <v>161</v>
      </c>
      <c r="B43" s="3" t="s">
        <v>284</v>
      </c>
      <c r="C43" s="4" t="s">
        <v>34</v>
      </c>
      <c r="D43" s="13"/>
      <c r="E43" s="3">
        <v>3</v>
      </c>
      <c r="F43" s="3">
        <f t="shared" si="0"/>
        <v>0</v>
      </c>
    </row>
    <row r="44" spans="1:6" ht="21" customHeight="1">
      <c r="A44" s="25" t="s">
        <v>162</v>
      </c>
      <c r="B44" s="3" t="s">
        <v>285</v>
      </c>
      <c r="C44" s="4" t="s">
        <v>35</v>
      </c>
      <c r="D44" s="13"/>
      <c r="E44" s="3">
        <v>3</v>
      </c>
      <c r="F44" s="3">
        <f t="shared" si="0"/>
        <v>0</v>
      </c>
    </row>
    <row r="45" spans="1:6" ht="21" customHeight="1">
      <c r="A45" s="25" t="s">
        <v>163</v>
      </c>
      <c r="B45" s="3" t="s">
        <v>109</v>
      </c>
      <c r="C45" s="4"/>
      <c r="D45" s="13"/>
      <c r="E45" s="3">
        <v>25</v>
      </c>
      <c r="F45" s="3">
        <f t="shared" si="0"/>
        <v>0</v>
      </c>
    </row>
    <row r="46" spans="1:6" ht="21" customHeight="1">
      <c r="A46" s="25" t="s">
        <v>164</v>
      </c>
      <c r="B46" s="3" t="s">
        <v>68</v>
      </c>
      <c r="C46" s="4" t="s">
        <v>69</v>
      </c>
      <c r="D46" s="13"/>
      <c r="E46" s="3">
        <v>200</v>
      </c>
      <c r="F46" s="3">
        <f t="shared" si="0"/>
        <v>0</v>
      </c>
    </row>
    <row r="47" spans="1:6" ht="21" customHeight="1">
      <c r="A47" s="25" t="s">
        <v>165</v>
      </c>
      <c r="B47" s="3" t="s">
        <v>70</v>
      </c>
      <c r="C47" s="4" t="s">
        <v>69</v>
      </c>
      <c r="D47" s="13"/>
      <c r="E47" s="3">
        <v>200</v>
      </c>
      <c r="F47" s="3">
        <f t="shared" si="0"/>
        <v>0</v>
      </c>
    </row>
    <row r="48" spans="1:6" ht="21" customHeight="1" thickBot="1">
      <c r="A48" s="25" t="s">
        <v>166</v>
      </c>
      <c r="B48" s="14" t="s">
        <v>71</v>
      </c>
      <c r="C48" s="4" t="s">
        <v>69</v>
      </c>
      <c r="D48" s="13"/>
      <c r="E48" s="3">
        <v>2</v>
      </c>
      <c r="F48" s="3">
        <f t="shared" si="0"/>
        <v>0</v>
      </c>
    </row>
    <row r="49" spans="1:6" ht="21" customHeight="1" thickBot="1" thickTop="1">
      <c r="A49" s="2"/>
      <c r="B49" s="11"/>
      <c r="C49" s="10" t="s">
        <v>38</v>
      </c>
      <c r="D49" s="11"/>
      <c r="E49" s="11"/>
      <c r="F49" s="11">
        <f>SUM(F5:F48)</f>
        <v>0</v>
      </c>
    </row>
    <row r="50" spans="1:6" ht="21" customHeight="1" thickTop="1">
      <c r="A50" s="2"/>
      <c r="B50" s="7"/>
      <c r="C50" s="6"/>
      <c r="D50" s="7"/>
      <c r="E50" s="7"/>
      <c r="F50" s="7"/>
    </row>
    <row r="51" spans="1:6" ht="21" customHeight="1">
      <c r="A51" s="2"/>
      <c r="B51" s="7"/>
      <c r="C51" s="6"/>
      <c r="D51" s="7"/>
      <c r="E51" s="7"/>
      <c r="F51" s="7"/>
    </row>
    <row r="52" spans="1:6" ht="21" customHeight="1">
      <c r="A52" s="2"/>
      <c r="B52" s="7"/>
      <c r="C52" s="6"/>
      <c r="D52" s="7"/>
      <c r="E52" s="7"/>
      <c r="F52" s="7"/>
    </row>
    <row r="53" spans="1:6" ht="21" customHeight="1">
      <c r="A53" s="2"/>
      <c r="B53" s="7"/>
      <c r="C53" s="6"/>
      <c r="D53" s="7"/>
      <c r="E53" s="7"/>
      <c r="F53" s="7"/>
    </row>
  </sheetData>
  <mergeCells count="5">
    <mergeCell ref="C3:C4"/>
    <mergeCell ref="F3:F4"/>
    <mergeCell ref="B3:B4"/>
    <mergeCell ref="D3:D4"/>
    <mergeCell ref="E3:E4"/>
  </mergeCells>
  <printOptions/>
  <pageMargins left="0.31496062992125984" right="0" top="0.1968503937007874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 topLeftCell="A1">
      <selection activeCell="B6" sqref="B6"/>
    </sheetView>
  </sheetViews>
  <sheetFormatPr defaultColWidth="9.140625" defaultRowHeight="15"/>
  <cols>
    <col min="1" max="1" width="13.8515625" style="24" customWidth="1"/>
    <col min="2" max="2" width="92.7109375" style="0" customWidth="1"/>
    <col min="3" max="3" width="20.7109375" style="0" customWidth="1"/>
    <col min="4" max="5" width="11.8515625" style="0" customWidth="1"/>
    <col min="6" max="6" width="12.00390625" style="1" customWidth="1"/>
  </cols>
  <sheetData>
    <row r="1" ht="21">
      <c r="B1" s="27" t="s">
        <v>172</v>
      </c>
    </row>
    <row r="2" ht="15.75" thickBot="1"/>
    <row r="3" spans="2:6" ht="0.75" customHeight="1" thickBot="1">
      <c r="B3" s="33" t="s">
        <v>2</v>
      </c>
      <c r="C3" s="31" t="s">
        <v>3</v>
      </c>
      <c r="D3" s="35" t="s">
        <v>4</v>
      </c>
      <c r="E3" s="33" t="s">
        <v>37</v>
      </c>
      <c r="F3" s="33" t="s">
        <v>40</v>
      </c>
    </row>
    <row r="4" spans="1:6" ht="68.25" customHeight="1">
      <c r="A4" s="24" t="s">
        <v>110</v>
      </c>
      <c r="B4" s="34"/>
      <c r="C4" s="32"/>
      <c r="D4" s="36"/>
      <c r="E4" s="34"/>
      <c r="F4" s="34"/>
    </row>
    <row r="5" spans="1:6" ht="21" customHeight="1">
      <c r="A5" s="25" t="s">
        <v>116</v>
      </c>
      <c r="B5" s="3" t="s">
        <v>250</v>
      </c>
      <c r="C5" s="16" t="s">
        <v>8</v>
      </c>
      <c r="D5" s="13"/>
      <c r="E5" s="3">
        <v>39</v>
      </c>
      <c r="F5" s="3">
        <f>D5*E5</f>
        <v>0</v>
      </c>
    </row>
    <row r="6" spans="1:6" ht="21" customHeight="1">
      <c r="A6" s="25" t="s">
        <v>117</v>
      </c>
      <c r="B6" s="46" t="s">
        <v>263</v>
      </c>
      <c r="C6" s="16" t="s">
        <v>8</v>
      </c>
      <c r="D6" s="13"/>
      <c r="E6" s="3">
        <v>78</v>
      </c>
      <c r="F6" s="3">
        <f aca="true" t="shared" si="0" ref="F6:F44">D6*E6</f>
        <v>0</v>
      </c>
    </row>
    <row r="7" spans="1:6" ht="21" customHeight="1">
      <c r="A7" s="25" t="s">
        <v>118</v>
      </c>
      <c r="B7" s="3" t="s">
        <v>252</v>
      </c>
      <c r="C7" s="16" t="s">
        <v>8</v>
      </c>
      <c r="D7" s="13"/>
      <c r="E7" s="3">
        <v>39</v>
      </c>
      <c r="F7" s="3">
        <f t="shared" si="0"/>
        <v>0</v>
      </c>
    </row>
    <row r="8" spans="1:6" ht="21" customHeight="1">
      <c r="A8" s="25" t="s">
        <v>119</v>
      </c>
      <c r="B8" s="3" t="s">
        <v>264</v>
      </c>
      <c r="C8" s="17" t="s">
        <v>9</v>
      </c>
      <c r="D8" s="13"/>
      <c r="E8" s="3">
        <v>33</v>
      </c>
      <c r="F8" s="3">
        <f t="shared" si="0"/>
        <v>0</v>
      </c>
    </row>
    <row r="9" spans="1:6" ht="21" customHeight="1">
      <c r="A9" s="25" t="s">
        <v>120</v>
      </c>
      <c r="B9" s="3" t="s">
        <v>237</v>
      </c>
      <c r="C9" s="17" t="s">
        <v>9</v>
      </c>
      <c r="D9" s="13"/>
      <c r="E9" s="3">
        <v>33</v>
      </c>
      <c r="F9" s="3">
        <f t="shared" si="0"/>
        <v>0</v>
      </c>
    </row>
    <row r="10" spans="1:6" ht="21" customHeight="1">
      <c r="A10" s="25" t="s">
        <v>121</v>
      </c>
      <c r="B10" s="3" t="s">
        <v>265</v>
      </c>
      <c r="C10" s="16" t="s">
        <v>14</v>
      </c>
      <c r="D10" s="13"/>
      <c r="E10" s="3">
        <v>4</v>
      </c>
      <c r="F10" s="3">
        <f t="shared" si="0"/>
        <v>0</v>
      </c>
    </row>
    <row r="11" spans="1:6" ht="21" customHeight="1">
      <c r="A11" s="25" t="s">
        <v>124</v>
      </c>
      <c r="B11" s="3" t="s">
        <v>253</v>
      </c>
      <c r="C11" s="4" t="s">
        <v>10</v>
      </c>
      <c r="D11" s="13"/>
      <c r="E11" s="3">
        <v>1</v>
      </c>
      <c r="F11" s="3">
        <f t="shared" si="0"/>
        <v>0</v>
      </c>
    </row>
    <row r="12" spans="1:6" ht="21" customHeight="1">
      <c r="A12" s="25" t="s">
        <v>125</v>
      </c>
      <c r="B12" s="5" t="s">
        <v>266</v>
      </c>
      <c r="C12" s="4" t="s">
        <v>11</v>
      </c>
      <c r="D12" s="13"/>
      <c r="E12" s="3">
        <v>9</v>
      </c>
      <c r="F12" s="3">
        <f t="shared" si="0"/>
        <v>0</v>
      </c>
    </row>
    <row r="13" spans="1:6" ht="21" customHeight="1">
      <c r="A13" s="25" t="s">
        <v>126</v>
      </c>
      <c r="B13" s="15" t="s">
        <v>238</v>
      </c>
      <c r="C13" s="17" t="s">
        <v>12</v>
      </c>
      <c r="D13" s="13"/>
      <c r="E13" s="3">
        <v>9</v>
      </c>
      <c r="F13" s="3">
        <f t="shared" si="0"/>
        <v>0</v>
      </c>
    </row>
    <row r="14" spans="1:6" ht="21" customHeight="1">
      <c r="A14" s="25" t="s">
        <v>127</v>
      </c>
      <c r="B14" s="3" t="s">
        <v>237</v>
      </c>
      <c r="C14" s="17" t="s">
        <v>12</v>
      </c>
      <c r="D14" s="13"/>
      <c r="E14" s="3">
        <v>9</v>
      </c>
      <c r="F14" s="3">
        <f t="shared" si="0"/>
        <v>0</v>
      </c>
    </row>
    <row r="15" spans="1:6" ht="21" customHeight="1">
      <c r="A15" s="25" t="s">
        <v>128</v>
      </c>
      <c r="B15" s="3" t="s">
        <v>254</v>
      </c>
      <c r="C15" s="4" t="s">
        <v>16</v>
      </c>
      <c r="D15" s="13"/>
      <c r="E15" s="3">
        <v>11</v>
      </c>
      <c r="F15" s="3">
        <f t="shared" si="0"/>
        <v>0</v>
      </c>
    </row>
    <row r="16" spans="1:6" ht="21" customHeight="1">
      <c r="A16" s="25" t="s">
        <v>129</v>
      </c>
      <c r="B16" s="3" t="s">
        <v>267</v>
      </c>
      <c r="C16" s="4" t="s">
        <v>15</v>
      </c>
      <c r="D16" s="13"/>
      <c r="E16" s="3">
        <v>21</v>
      </c>
      <c r="F16" s="3">
        <f t="shared" si="0"/>
        <v>0</v>
      </c>
    </row>
    <row r="17" spans="1:6" ht="21" customHeight="1">
      <c r="A17" s="25" t="s">
        <v>131</v>
      </c>
      <c r="B17" s="3" t="s">
        <v>256</v>
      </c>
      <c r="C17" s="4" t="s">
        <v>46</v>
      </c>
      <c r="D17" s="13"/>
      <c r="E17" s="3">
        <v>1</v>
      </c>
      <c r="F17" s="3">
        <f t="shared" si="0"/>
        <v>0</v>
      </c>
    </row>
    <row r="18" spans="1:6" ht="21" customHeight="1">
      <c r="A18" s="25" t="s">
        <v>132</v>
      </c>
      <c r="B18" s="3" t="s">
        <v>255</v>
      </c>
      <c r="C18" s="4" t="s">
        <v>17</v>
      </c>
      <c r="D18" s="13"/>
      <c r="E18" s="3">
        <v>2</v>
      </c>
      <c r="F18" s="3">
        <f t="shared" si="0"/>
        <v>0</v>
      </c>
    </row>
    <row r="19" spans="1:6" ht="21" customHeight="1">
      <c r="A19" s="25" t="s">
        <v>133</v>
      </c>
      <c r="B19" s="3" t="s">
        <v>268</v>
      </c>
      <c r="C19" s="4" t="s">
        <v>18</v>
      </c>
      <c r="D19" s="13"/>
      <c r="E19" s="3">
        <v>4</v>
      </c>
      <c r="F19" s="3">
        <f t="shared" si="0"/>
        <v>0</v>
      </c>
    </row>
    <row r="20" spans="1:6" ht="21" customHeight="1">
      <c r="A20" s="25" t="s">
        <v>134</v>
      </c>
      <c r="B20" s="3" t="s">
        <v>269</v>
      </c>
      <c r="C20" s="4" t="s">
        <v>20</v>
      </c>
      <c r="D20" s="13"/>
      <c r="E20" s="3">
        <v>0</v>
      </c>
      <c r="F20" s="3">
        <f t="shared" si="0"/>
        <v>0</v>
      </c>
    </row>
    <row r="21" spans="1:6" ht="21" customHeight="1">
      <c r="A21" s="25" t="s">
        <v>135</v>
      </c>
      <c r="B21" s="3" t="s">
        <v>270</v>
      </c>
      <c r="C21" s="4" t="s">
        <v>21</v>
      </c>
      <c r="D21" s="13"/>
      <c r="E21" s="3">
        <v>1</v>
      </c>
      <c r="F21" s="3">
        <f t="shared" si="0"/>
        <v>0</v>
      </c>
    </row>
    <row r="22" spans="1:6" ht="21" customHeight="1">
      <c r="A22" s="25" t="s">
        <v>137</v>
      </c>
      <c r="B22" s="5" t="s">
        <v>271</v>
      </c>
      <c r="C22" s="4" t="s">
        <v>23</v>
      </c>
      <c r="D22" s="13"/>
      <c r="E22" s="3">
        <v>7</v>
      </c>
      <c r="F22" s="3">
        <f t="shared" si="0"/>
        <v>0</v>
      </c>
    </row>
    <row r="23" spans="1:6" ht="21" customHeight="1">
      <c r="A23" s="25" t="s">
        <v>138</v>
      </c>
      <c r="B23" s="3" t="s">
        <v>258</v>
      </c>
      <c r="C23" s="4" t="s">
        <v>24</v>
      </c>
      <c r="D23" s="13"/>
      <c r="E23" s="3">
        <v>8</v>
      </c>
      <c r="F23" s="3">
        <f t="shared" si="0"/>
        <v>0</v>
      </c>
    </row>
    <row r="24" spans="1:6" ht="21" customHeight="1">
      <c r="A24" s="25" t="s">
        <v>139</v>
      </c>
      <c r="B24" s="3" t="s">
        <v>259</v>
      </c>
      <c r="C24" s="4" t="s">
        <v>25</v>
      </c>
      <c r="D24" s="13"/>
      <c r="E24" s="3">
        <v>5</v>
      </c>
      <c r="F24" s="3">
        <f t="shared" si="0"/>
        <v>0</v>
      </c>
    </row>
    <row r="25" spans="1:6" ht="21" customHeight="1">
      <c r="A25" s="25" t="s">
        <v>140</v>
      </c>
      <c r="B25" s="3" t="s">
        <v>272</v>
      </c>
      <c r="C25" s="4" t="s">
        <v>26</v>
      </c>
      <c r="D25" s="13"/>
      <c r="E25" s="3">
        <v>1</v>
      </c>
      <c r="F25" s="3">
        <f t="shared" si="0"/>
        <v>0</v>
      </c>
    </row>
    <row r="26" spans="1:6" ht="21" customHeight="1">
      <c r="A26" s="25" t="s">
        <v>141</v>
      </c>
      <c r="B26" s="3" t="s">
        <v>261</v>
      </c>
      <c r="C26" s="4" t="s">
        <v>48</v>
      </c>
      <c r="D26" s="13"/>
      <c r="E26" s="3">
        <f>E22+E20+E18+E15</f>
        <v>20</v>
      </c>
      <c r="F26" s="3">
        <f t="shared" si="0"/>
        <v>0</v>
      </c>
    </row>
    <row r="27" spans="1:6" ht="21" customHeight="1">
      <c r="A27" s="25" t="s">
        <v>142</v>
      </c>
      <c r="B27" s="23" t="s">
        <v>273</v>
      </c>
      <c r="C27" s="4"/>
      <c r="D27" s="13"/>
      <c r="E27" s="3">
        <v>1</v>
      </c>
      <c r="F27" s="3">
        <f t="shared" si="0"/>
        <v>0</v>
      </c>
    </row>
    <row r="28" spans="1:6" ht="21" customHeight="1">
      <c r="A28" s="25" t="s">
        <v>143</v>
      </c>
      <c r="B28" s="3" t="s">
        <v>47</v>
      </c>
      <c r="C28" s="4" t="s">
        <v>49</v>
      </c>
      <c r="D28" s="13"/>
      <c r="E28" s="3">
        <f>E25</f>
        <v>1</v>
      </c>
      <c r="F28" s="3">
        <f t="shared" si="0"/>
        <v>0</v>
      </c>
    </row>
    <row r="29" spans="1:6" ht="21" customHeight="1">
      <c r="A29" s="25" t="s">
        <v>144</v>
      </c>
      <c r="B29" s="3" t="s">
        <v>274</v>
      </c>
      <c r="C29" s="4" t="s">
        <v>43</v>
      </c>
      <c r="D29" s="13"/>
      <c r="E29" s="3">
        <v>2</v>
      </c>
      <c r="F29" s="3">
        <f t="shared" si="0"/>
        <v>0</v>
      </c>
    </row>
    <row r="30" spans="1:6" ht="21" customHeight="1">
      <c r="A30" s="25" t="s">
        <v>147</v>
      </c>
      <c r="B30" s="3" t="s">
        <v>51</v>
      </c>
      <c r="C30" s="4" t="s">
        <v>27</v>
      </c>
      <c r="D30" s="13"/>
      <c r="E30" s="3">
        <v>1000</v>
      </c>
      <c r="F30" s="3">
        <f t="shared" si="0"/>
        <v>0</v>
      </c>
    </row>
    <row r="31" spans="1:6" ht="21" customHeight="1">
      <c r="A31" s="25" t="s">
        <v>148</v>
      </c>
      <c r="B31" s="3" t="s">
        <v>53</v>
      </c>
      <c r="C31" s="4" t="s">
        <v>28</v>
      </c>
      <c r="D31" s="13"/>
      <c r="E31" s="3">
        <v>300</v>
      </c>
      <c r="F31" s="3">
        <f t="shared" si="0"/>
        <v>0</v>
      </c>
    </row>
    <row r="32" spans="1:6" ht="21" customHeight="1">
      <c r="A32" s="25" t="s">
        <v>149</v>
      </c>
      <c r="B32" s="3" t="s">
        <v>52</v>
      </c>
      <c r="C32" s="4" t="s">
        <v>29</v>
      </c>
      <c r="D32" s="13"/>
      <c r="E32" s="3">
        <v>300</v>
      </c>
      <c r="F32" s="3">
        <f t="shared" si="0"/>
        <v>0</v>
      </c>
    </row>
    <row r="33" spans="1:6" ht="21" customHeight="1">
      <c r="A33" s="25" t="s">
        <v>150</v>
      </c>
      <c r="B33" s="3" t="s">
        <v>54</v>
      </c>
      <c r="C33" s="4" t="s">
        <v>30</v>
      </c>
      <c r="D33" s="13"/>
      <c r="E33" s="3">
        <v>100</v>
      </c>
      <c r="F33" s="3">
        <f t="shared" si="0"/>
        <v>0</v>
      </c>
    </row>
    <row r="34" spans="1:6" ht="21" customHeight="1">
      <c r="A34" s="25" t="s">
        <v>156</v>
      </c>
      <c r="B34" s="3" t="s">
        <v>62</v>
      </c>
      <c r="C34" s="4" t="s">
        <v>65</v>
      </c>
      <c r="D34" s="13"/>
      <c r="E34" s="3">
        <v>250</v>
      </c>
      <c r="F34" s="3">
        <f t="shared" si="0"/>
        <v>0</v>
      </c>
    </row>
    <row r="35" spans="1:6" ht="21" customHeight="1">
      <c r="A35" s="25" t="s">
        <v>159</v>
      </c>
      <c r="B35" s="3" t="s">
        <v>244</v>
      </c>
      <c r="C35" s="4" t="s">
        <v>33</v>
      </c>
      <c r="D35" s="13"/>
      <c r="E35" s="3">
        <v>300</v>
      </c>
      <c r="F35" s="3">
        <f t="shared" si="0"/>
        <v>0</v>
      </c>
    </row>
    <row r="36" spans="1:6" ht="21" customHeight="1">
      <c r="A36" s="25" t="s">
        <v>160</v>
      </c>
      <c r="B36" s="3" t="s">
        <v>245</v>
      </c>
      <c r="C36" s="4" t="s">
        <v>32</v>
      </c>
      <c r="D36" s="13"/>
      <c r="E36" s="3">
        <v>300</v>
      </c>
      <c r="F36" s="3">
        <f t="shared" si="0"/>
        <v>0</v>
      </c>
    </row>
    <row r="37" spans="1:6" ht="21" customHeight="1">
      <c r="A37" s="25" t="s">
        <v>161</v>
      </c>
      <c r="B37" s="3" t="s">
        <v>246</v>
      </c>
      <c r="C37" s="4" t="s">
        <v>34</v>
      </c>
      <c r="D37" s="13"/>
      <c r="E37" s="3">
        <v>5</v>
      </c>
      <c r="F37" s="3">
        <f t="shared" si="0"/>
        <v>0</v>
      </c>
    </row>
    <row r="38" spans="1:6" ht="21" customHeight="1">
      <c r="A38" s="25" t="s">
        <v>162</v>
      </c>
      <c r="B38" s="3" t="s">
        <v>247</v>
      </c>
      <c r="C38" s="4" t="s">
        <v>35</v>
      </c>
      <c r="D38" s="13"/>
      <c r="E38" s="3">
        <v>8</v>
      </c>
      <c r="F38" s="3">
        <f t="shared" si="0"/>
        <v>0</v>
      </c>
    </row>
    <row r="39" spans="1:6" ht="21" customHeight="1">
      <c r="A39" s="25" t="s">
        <v>163</v>
      </c>
      <c r="B39" s="3" t="s">
        <v>109</v>
      </c>
      <c r="C39" s="4"/>
      <c r="D39" s="13"/>
      <c r="E39" s="3">
        <v>30</v>
      </c>
      <c r="F39" s="3">
        <f t="shared" si="0"/>
        <v>0</v>
      </c>
    </row>
    <row r="40" spans="1:6" ht="21" customHeight="1">
      <c r="A40" s="25" t="s">
        <v>164</v>
      </c>
      <c r="B40" s="3" t="s">
        <v>68</v>
      </c>
      <c r="C40" s="4" t="s">
        <v>69</v>
      </c>
      <c r="D40" s="13"/>
      <c r="E40" s="3">
        <v>300</v>
      </c>
      <c r="F40" s="3">
        <f t="shared" si="0"/>
        <v>0</v>
      </c>
    </row>
    <row r="41" spans="1:6" ht="21" customHeight="1">
      <c r="A41" s="25" t="s">
        <v>165</v>
      </c>
      <c r="B41" s="3" t="s">
        <v>70</v>
      </c>
      <c r="C41" s="4" t="s">
        <v>69</v>
      </c>
      <c r="D41" s="13"/>
      <c r="E41" s="3">
        <v>300</v>
      </c>
      <c r="F41" s="3">
        <f t="shared" si="0"/>
        <v>0</v>
      </c>
    </row>
    <row r="42" spans="1:6" ht="21" customHeight="1">
      <c r="A42" s="25" t="s">
        <v>166</v>
      </c>
      <c r="B42" s="14" t="s">
        <v>71</v>
      </c>
      <c r="C42" s="4" t="s">
        <v>69</v>
      </c>
      <c r="D42" s="13"/>
      <c r="E42" s="3">
        <v>2</v>
      </c>
      <c r="F42" s="3">
        <f t="shared" si="0"/>
        <v>0</v>
      </c>
    </row>
    <row r="43" spans="1:6" ht="21" customHeight="1">
      <c r="A43" s="25" t="s">
        <v>167</v>
      </c>
      <c r="B43" s="3" t="s">
        <v>89</v>
      </c>
      <c r="C43" s="4" t="s">
        <v>84</v>
      </c>
      <c r="D43" s="13"/>
      <c r="E43" s="3">
        <v>15</v>
      </c>
      <c r="F43" s="3">
        <f t="shared" si="0"/>
        <v>0</v>
      </c>
    </row>
    <row r="44" spans="1:6" ht="21" customHeight="1" thickBot="1">
      <c r="A44" s="25" t="s">
        <v>168</v>
      </c>
      <c r="B44" s="3" t="s">
        <v>86</v>
      </c>
      <c r="C44" s="4" t="s">
        <v>41</v>
      </c>
      <c r="D44" s="13"/>
      <c r="E44" s="3">
        <v>8</v>
      </c>
      <c r="F44" s="3">
        <f t="shared" si="0"/>
        <v>0</v>
      </c>
    </row>
    <row r="45" spans="1:6" ht="21" customHeight="1" thickBot="1" thickTop="1">
      <c r="A45" s="2"/>
      <c r="B45" s="11"/>
      <c r="C45" s="10" t="s">
        <v>38</v>
      </c>
      <c r="D45" s="11"/>
      <c r="E45" s="11"/>
      <c r="F45" s="12">
        <f>SUM(F5:F44)</f>
        <v>0</v>
      </c>
    </row>
    <row r="46" spans="1:6" ht="21" customHeight="1" thickTop="1">
      <c r="A46" s="2"/>
      <c r="B46" s="7"/>
      <c r="C46" s="6"/>
      <c r="D46" s="7"/>
      <c r="E46" s="7"/>
      <c r="F46" s="6"/>
    </row>
    <row r="47" spans="1:6" ht="21" customHeight="1">
      <c r="A47" s="2"/>
      <c r="B47" s="7"/>
      <c r="C47" s="6"/>
      <c r="D47" s="7"/>
      <c r="E47" s="7"/>
      <c r="F47" s="6"/>
    </row>
    <row r="48" spans="1:6" ht="21" customHeight="1">
      <c r="A48" s="2"/>
      <c r="B48" s="7"/>
      <c r="C48" s="6"/>
      <c r="D48" s="7"/>
      <c r="E48" s="7"/>
      <c r="F48" s="6"/>
    </row>
    <row r="49" spans="1:6" ht="21" customHeight="1">
      <c r="A49" s="2"/>
      <c r="B49" s="7"/>
      <c r="C49" s="6"/>
      <c r="D49" s="7"/>
      <c r="E49" s="7"/>
      <c r="F49" s="6"/>
    </row>
  </sheetData>
  <mergeCells count="5">
    <mergeCell ref="E3:E4"/>
    <mergeCell ref="F3:F4"/>
    <mergeCell ref="B3:B4"/>
    <mergeCell ref="C3:C4"/>
    <mergeCell ref="D3:D4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6">
      <selection activeCell="B11" sqref="B11"/>
    </sheetView>
  </sheetViews>
  <sheetFormatPr defaultColWidth="9.140625" defaultRowHeight="15"/>
  <cols>
    <col min="1" max="1" width="13.8515625" style="24" customWidth="1"/>
    <col min="2" max="2" width="117.28125" style="0" customWidth="1"/>
    <col min="3" max="3" width="20.7109375" style="0" customWidth="1"/>
    <col min="4" max="4" width="11.8515625" style="18" customWidth="1"/>
    <col min="5" max="5" width="11.8515625" style="0" customWidth="1"/>
    <col min="6" max="6" width="11.28125" style="0" customWidth="1"/>
  </cols>
  <sheetData>
    <row r="1" ht="21">
      <c r="B1" s="27" t="s">
        <v>177</v>
      </c>
    </row>
    <row r="2" ht="15.75" thickBot="1"/>
    <row r="3" spans="2:6" ht="0.75" customHeight="1" thickBot="1">
      <c r="B3" s="33" t="s">
        <v>2</v>
      </c>
      <c r="C3" s="31" t="s">
        <v>3</v>
      </c>
      <c r="D3" s="37" t="s">
        <v>4</v>
      </c>
      <c r="E3" s="31" t="s">
        <v>173</v>
      </c>
      <c r="F3" s="31" t="s">
        <v>176</v>
      </c>
    </row>
    <row r="4" spans="1:6" ht="68.25" customHeight="1">
      <c r="A4" s="24" t="s">
        <v>110</v>
      </c>
      <c r="B4" s="34"/>
      <c r="C4" s="32"/>
      <c r="D4" s="38"/>
      <c r="E4" s="32"/>
      <c r="F4" s="32"/>
    </row>
    <row r="5" spans="1:6" ht="21" customHeight="1">
      <c r="A5" s="25" t="s">
        <v>111</v>
      </c>
      <c r="B5" s="3" t="s">
        <v>234</v>
      </c>
      <c r="C5" s="4" t="s">
        <v>5</v>
      </c>
      <c r="D5" s="19"/>
      <c r="E5" s="3">
        <v>33</v>
      </c>
      <c r="F5" s="3">
        <f>D5*E5</f>
        <v>0</v>
      </c>
    </row>
    <row r="6" spans="1:6" ht="21" customHeight="1">
      <c r="A6" s="25" t="s">
        <v>112</v>
      </c>
      <c r="B6" s="3" t="s">
        <v>248</v>
      </c>
      <c r="C6" s="4" t="s">
        <v>5</v>
      </c>
      <c r="D6" s="19"/>
      <c r="E6" s="3">
        <v>76</v>
      </c>
      <c r="F6" s="3">
        <f aca="true" t="shared" si="0" ref="F6:F45">D6*E6</f>
        <v>0</v>
      </c>
    </row>
    <row r="7" spans="1:6" ht="21" customHeight="1">
      <c r="A7" s="25" t="s">
        <v>113</v>
      </c>
      <c r="B7" s="3" t="s">
        <v>87</v>
      </c>
      <c r="C7" s="4" t="s">
        <v>6</v>
      </c>
      <c r="D7" s="19"/>
      <c r="E7" s="3">
        <v>5</v>
      </c>
      <c r="F7" s="3">
        <f t="shared" si="0"/>
        <v>0</v>
      </c>
    </row>
    <row r="8" spans="1:6" ht="21" customHeight="1">
      <c r="A8" s="25" t="s">
        <v>114</v>
      </c>
      <c r="B8" s="3" t="s">
        <v>249</v>
      </c>
      <c r="C8" s="4" t="s">
        <v>7</v>
      </c>
      <c r="D8" s="19"/>
      <c r="E8" s="3">
        <v>60</v>
      </c>
      <c r="F8" s="3">
        <f t="shared" si="0"/>
        <v>0</v>
      </c>
    </row>
    <row r="9" spans="1:6" ht="21" customHeight="1">
      <c r="A9" s="25" t="s">
        <v>115</v>
      </c>
      <c r="B9" s="3" t="s">
        <v>237</v>
      </c>
      <c r="C9" s="4" t="s">
        <v>7</v>
      </c>
      <c r="D9" s="19"/>
      <c r="E9" s="3">
        <v>60</v>
      </c>
      <c r="F9" s="3">
        <f t="shared" si="0"/>
        <v>0</v>
      </c>
    </row>
    <row r="10" spans="1:6" ht="21" customHeight="1">
      <c r="A10" s="25" t="s">
        <v>116</v>
      </c>
      <c r="B10" s="3" t="s">
        <v>250</v>
      </c>
      <c r="C10" s="16" t="s">
        <v>8</v>
      </c>
      <c r="D10" s="19"/>
      <c r="E10" s="3">
        <v>10</v>
      </c>
      <c r="F10" s="3">
        <f t="shared" si="0"/>
        <v>0</v>
      </c>
    </row>
    <row r="11" spans="1:7" ht="21" customHeight="1">
      <c r="A11" s="25" t="s">
        <v>117</v>
      </c>
      <c r="B11" s="46" t="s">
        <v>251</v>
      </c>
      <c r="C11" s="16" t="s">
        <v>8</v>
      </c>
      <c r="D11" s="19"/>
      <c r="E11" s="3">
        <v>20</v>
      </c>
      <c r="F11" s="3">
        <f t="shared" si="0"/>
        <v>0</v>
      </c>
      <c r="G11" s="45"/>
    </row>
    <row r="12" spans="1:6" ht="21" customHeight="1">
      <c r="A12" s="25" t="s">
        <v>118</v>
      </c>
      <c r="B12" s="3" t="s">
        <v>252</v>
      </c>
      <c r="C12" s="16" t="s">
        <v>8</v>
      </c>
      <c r="D12" s="19"/>
      <c r="E12" s="3">
        <v>10</v>
      </c>
      <c r="F12" s="3">
        <f t="shared" si="0"/>
        <v>0</v>
      </c>
    </row>
    <row r="13" spans="1:6" ht="21" customHeight="1">
      <c r="A13" s="25" t="s">
        <v>120</v>
      </c>
      <c r="B13" s="3" t="s">
        <v>237</v>
      </c>
      <c r="C13" s="17"/>
      <c r="D13" s="19"/>
      <c r="E13" s="3">
        <v>60</v>
      </c>
      <c r="F13" s="3">
        <f t="shared" si="0"/>
        <v>0</v>
      </c>
    </row>
    <row r="14" spans="1:6" ht="21" customHeight="1">
      <c r="A14" s="25" t="s">
        <v>124</v>
      </c>
      <c r="B14" s="3" t="s">
        <v>253</v>
      </c>
      <c r="C14" s="4" t="s">
        <v>10</v>
      </c>
      <c r="D14" s="19"/>
      <c r="E14" s="3">
        <v>6</v>
      </c>
      <c r="F14" s="3">
        <f t="shared" si="0"/>
        <v>0</v>
      </c>
    </row>
    <row r="15" spans="1:6" ht="21" customHeight="1">
      <c r="A15" s="25" t="s">
        <v>126</v>
      </c>
      <c r="B15" s="15" t="s">
        <v>238</v>
      </c>
      <c r="C15" s="17" t="s">
        <v>12</v>
      </c>
      <c r="D15" s="19"/>
      <c r="E15" s="3">
        <v>7</v>
      </c>
      <c r="F15" s="3">
        <f t="shared" si="0"/>
        <v>0</v>
      </c>
    </row>
    <row r="16" spans="1:6" ht="21" customHeight="1">
      <c r="A16" s="25" t="s">
        <v>127</v>
      </c>
      <c r="B16" s="3" t="s">
        <v>237</v>
      </c>
      <c r="C16" s="17"/>
      <c r="D16" s="19"/>
      <c r="E16" s="3">
        <v>7</v>
      </c>
      <c r="F16" s="3">
        <f t="shared" si="0"/>
        <v>0</v>
      </c>
    </row>
    <row r="17" spans="1:6" ht="21" customHeight="1">
      <c r="A17" s="25" t="s">
        <v>128</v>
      </c>
      <c r="B17" s="3" t="s">
        <v>73</v>
      </c>
      <c r="C17" s="17" t="s">
        <v>88</v>
      </c>
      <c r="D17" s="19"/>
      <c r="E17" s="3">
        <v>105</v>
      </c>
      <c r="F17" s="3">
        <f t="shared" si="0"/>
        <v>0</v>
      </c>
    </row>
    <row r="18" spans="1:6" ht="21" customHeight="1">
      <c r="A18" s="25" t="s">
        <v>129</v>
      </c>
      <c r="B18" s="3" t="s">
        <v>237</v>
      </c>
      <c r="C18" s="17" t="s">
        <v>88</v>
      </c>
      <c r="D18" s="19"/>
      <c r="E18" s="3">
        <v>105</v>
      </c>
      <c r="F18" s="3">
        <f t="shared" si="0"/>
        <v>0</v>
      </c>
    </row>
    <row r="19" spans="1:6" ht="21" customHeight="1">
      <c r="A19" s="25" t="s">
        <v>130</v>
      </c>
      <c r="B19" s="3" t="s">
        <v>254</v>
      </c>
      <c r="C19" s="4" t="s">
        <v>16</v>
      </c>
      <c r="D19" s="19"/>
      <c r="E19" s="3">
        <v>21</v>
      </c>
      <c r="F19" s="3">
        <f t="shared" si="0"/>
        <v>0</v>
      </c>
    </row>
    <row r="20" spans="1:6" ht="21" customHeight="1">
      <c r="A20" s="25" t="s">
        <v>132</v>
      </c>
      <c r="B20" s="3" t="s">
        <v>239</v>
      </c>
      <c r="C20" s="4" t="s">
        <v>19</v>
      </c>
      <c r="D20" s="19"/>
      <c r="E20" s="3">
        <v>10</v>
      </c>
      <c r="F20" s="3">
        <f t="shared" si="0"/>
        <v>0</v>
      </c>
    </row>
    <row r="21" spans="1:6" ht="21" customHeight="1">
      <c r="A21" s="25" t="s">
        <v>133</v>
      </c>
      <c r="B21" s="3" t="s">
        <v>256</v>
      </c>
      <c r="C21" s="4" t="s">
        <v>46</v>
      </c>
      <c r="D21" s="19"/>
      <c r="E21" s="3">
        <v>2</v>
      </c>
      <c r="F21" s="3">
        <f t="shared" si="0"/>
        <v>0</v>
      </c>
    </row>
    <row r="22" spans="1:6" ht="21" customHeight="1">
      <c r="A22" s="25" t="s">
        <v>134</v>
      </c>
      <c r="B22" s="3" t="s">
        <v>255</v>
      </c>
      <c r="C22" s="4" t="s">
        <v>17</v>
      </c>
      <c r="D22" s="19"/>
      <c r="E22" s="3">
        <v>20</v>
      </c>
      <c r="F22" s="3">
        <f t="shared" si="0"/>
        <v>0</v>
      </c>
    </row>
    <row r="23" spans="1:6" ht="21" customHeight="1">
      <c r="A23" s="25" t="s">
        <v>136</v>
      </c>
      <c r="B23" s="3" t="s">
        <v>241</v>
      </c>
      <c r="C23" s="4" t="s">
        <v>20</v>
      </c>
      <c r="D23" s="19"/>
      <c r="E23" s="3">
        <v>2</v>
      </c>
      <c r="F23" s="3">
        <f t="shared" si="0"/>
        <v>0</v>
      </c>
    </row>
    <row r="24" spans="1:6" ht="21" customHeight="1">
      <c r="A24" s="25" t="s">
        <v>138</v>
      </c>
      <c r="B24" s="3" t="s">
        <v>257</v>
      </c>
      <c r="C24" s="4" t="s">
        <v>22</v>
      </c>
      <c r="D24" s="19"/>
      <c r="E24" s="3">
        <v>2</v>
      </c>
      <c r="F24" s="3">
        <f t="shared" si="0"/>
        <v>0</v>
      </c>
    </row>
    <row r="25" spans="1:6" ht="21" customHeight="1">
      <c r="A25" s="25" t="s">
        <v>139</v>
      </c>
      <c r="B25" s="5" t="s">
        <v>242</v>
      </c>
      <c r="C25" s="4" t="s">
        <v>74</v>
      </c>
      <c r="D25" s="19"/>
      <c r="E25" s="3">
        <v>34</v>
      </c>
      <c r="F25" s="3">
        <f t="shared" si="0"/>
        <v>0</v>
      </c>
    </row>
    <row r="26" spans="1:6" ht="21" customHeight="1">
      <c r="A26" s="25" t="s">
        <v>140</v>
      </c>
      <c r="B26" s="3" t="s">
        <v>258</v>
      </c>
      <c r="C26" s="4" t="s">
        <v>76</v>
      </c>
      <c r="D26" s="19"/>
      <c r="E26" s="3">
        <v>2</v>
      </c>
      <c r="F26" s="3">
        <f t="shared" si="0"/>
        <v>0</v>
      </c>
    </row>
    <row r="27" spans="1:6" ht="21" customHeight="1">
      <c r="A27" s="25" t="s">
        <v>141</v>
      </c>
      <c r="B27" s="3" t="s">
        <v>259</v>
      </c>
      <c r="C27" s="4" t="s">
        <v>75</v>
      </c>
      <c r="D27" s="19"/>
      <c r="E27" s="3">
        <v>10</v>
      </c>
      <c r="F27" s="3">
        <f t="shared" si="0"/>
        <v>0</v>
      </c>
    </row>
    <row r="28" spans="1:6" ht="21" customHeight="1">
      <c r="A28" s="25" t="s">
        <v>143</v>
      </c>
      <c r="B28" s="3" t="s">
        <v>261</v>
      </c>
      <c r="C28" s="4" t="s">
        <v>48</v>
      </c>
      <c r="D28" s="19"/>
      <c r="E28" s="3">
        <v>120</v>
      </c>
      <c r="F28" s="3">
        <f t="shared" si="0"/>
        <v>0</v>
      </c>
    </row>
    <row r="29" spans="1:6" ht="21" customHeight="1">
      <c r="A29" s="25" t="s">
        <v>144</v>
      </c>
      <c r="B29" s="3" t="s">
        <v>47</v>
      </c>
      <c r="C29" s="4" t="s">
        <v>49</v>
      </c>
      <c r="D29" s="19"/>
      <c r="E29" s="3">
        <v>10</v>
      </c>
      <c r="F29" s="3">
        <f t="shared" si="0"/>
        <v>0</v>
      </c>
    </row>
    <row r="30" spans="1:6" ht="21" customHeight="1">
      <c r="A30" s="25" t="s">
        <v>147</v>
      </c>
      <c r="B30" s="3" t="s">
        <v>51</v>
      </c>
      <c r="C30" s="4" t="s">
        <v>27</v>
      </c>
      <c r="D30" s="19"/>
      <c r="E30" s="3">
        <v>1600</v>
      </c>
      <c r="F30" s="3">
        <f t="shared" si="0"/>
        <v>0</v>
      </c>
    </row>
    <row r="31" spans="1:6" ht="21" customHeight="1">
      <c r="A31" s="25" t="s">
        <v>149</v>
      </c>
      <c r="B31" s="3" t="s">
        <v>52</v>
      </c>
      <c r="C31" s="4" t="s">
        <v>29</v>
      </c>
      <c r="D31" s="19"/>
      <c r="E31" s="3">
        <v>800</v>
      </c>
      <c r="F31" s="3">
        <f t="shared" si="0"/>
        <v>0</v>
      </c>
    </row>
    <row r="32" spans="1:6" ht="21" customHeight="1">
      <c r="A32" s="25" t="s">
        <v>150</v>
      </c>
      <c r="B32" s="3" t="s">
        <v>54</v>
      </c>
      <c r="C32" s="4" t="s">
        <v>30</v>
      </c>
      <c r="D32" s="19"/>
      <c r="E32" s="3">
        <v>100</v>
      </c>
      <c r="F32" s="3">
        <f t="shared" si="0"/>
        <v>0</v>
      </c>
    </row>
    <row r="33" spans="1:6" ht="21" customHeight="1">
      <c r="A33" s="25" t="s">
        <v>151</v>
      </c>
      <c r="B33" s="14" t="s">
        <v>55</v>
      </c>
      <c r="C33" s="4" t="s">
        <v>31</v>
      </c>
      <c r="D33" s="19"/>
      <c r="E33" s="3">
        <v>50</v>
      </c>
      <c r="F33" s="3">
        <f t="shared" si="0"/>
        <v>0</v>
      </c>
    </row>
    <row r="34" spans="1:6" ht="21" customHeight="1">
      <c r="A34" s="25" t="s">
        <v>152</v>
      </c>
      <c r="B34" s="3" t="s">
        <v>62</v>
      </c>
      <c r="C34" s="4" t="s">
        <v>65</v>
      </c>
      <c r="D34" s="19"/>
      <c r="E34" s="3">
        <v>100</v>
      </c>
      <c r="F34" s="3">
        <f t="shared" si="0"/>
        <v>0</v>
      </c>
    </row>
    <row r="35" spans="1:6" ht="21" customHeight="1">
      <c r="A35" s="25" t="s">
        <v>153</v>
      </c>
      <c r="B35" s="3" t="s">
        <v>63</v>
      </c>
      <c r="C35" s="4" t="s">
        <v>64</v>
      </c>
      <c r="D35" s="19"/>
      <c r="E35" s="3">
        <v>100</v>
      </c>
      <c r="F35" s="3">
        <f t="shared" si="0"/>
        <v>0</v>
      </c>
    </row>
    <row r="36" spans="1:6" ht="21" customHeight="1">
      <c r="A36" s="25" t="s">
        <v>155</v>
      </c>
      <c r="B36" s="3" t="s">
        <v>244</v>
      </c>
      <c r="C36" s="4" t="s">
        <v>33</v>
      </c>
      <c r="D36" s="19"/>
      <c r="E36" s="3">
        <v>1200</v>
      </c>
      <c r="F36" s="3">
        <f t="shared" si="0"/>
        <v>0</v>
      </c>
    </row>
    <row r="37" spans="1:6" ht="21" customHeight="1">
      <c r="A37" s="25" t="s">
        <v>156</v>
      </c>
      <c r="B37" s="3" t="s">
        <v>245</v>
      </c>
      <c r="C37" s="4" t="s">
        <v>32</v>
      </c>
      <c r="D37" s="19"/>
      <c r="E37" s="3">
        <v>300</v>
      </c>
      <c r="F37" s="3">
        <f t="shared" si="0"/>
        <v>0</v>
      </c>
    </row>
    <row r="38" spans="1:6" ht="21" customHeight="1">
      <c r="A38" s="25" t="s">
        <v>157</v>
      </c>
      <c r="B38" s="3" t="s">
        <v>246</v>
      </c>
      <c r="C38" s="4" t="s">
        <v>34</v>
      </c>
      <c r="D38" s="19"/>
      <c r="E38" s="3">
        <v>5</v>
      </c>
      <c r="F38" s="3">
        <f t="shared" si="0"/>
        <v>0</v>
      </c>
    </row>
    <row r="39" spans="1:6" ht="21" customHeight="1">
      <c r="A39" s="25" t="s">
        <v>158</v>
      </c>
      <c r="B39" s="3" t="s">
        <v>45</v>
      </c>
      <c r="C39" s="4" t="s">
        <v>35</v>
      </c>
      <c r="D39" s="19"/>
      <c r="E39" s="3">
        <v>15</v>
      </c>
      <c r="F39" s="3">
        <f t="shared" si="0"/>
        <v>0</v>
      </c>
    </row>
    <row r="40" spans="1:6" ht="21" customHeight="1">
      <c r="A40" s="25" t="s">
        <v>159</v>
      </c>
      <c r="B40" s="3" t="s">
        <v>109</v>
      </c>
      <c r="C40" s="4"/>
      <c r="D40" s="13"/>
      <c r="E40" s="3">
        <v>35</v>
      </c>
      <c r="F40" s="3">
        <f t="shared" si="0"/>
        <v>0</v>
      </c>
    </row>
    <row r="41" spans="1:6" ht="21" customHeight="1">
      <c r="A41" s="25" t="s">
        <v>160</v>
      </c>
      <c r="B41" s="3" t="s">
        <v>68</v>
      </c>
      <c r="C41" s="4" t="s">
        <v>69</v>
      </c>
      <c r="D41" s="19"/>
      <c r="E41" s="3">
        <v>1000</v>
      </c>
      <c r="F41" s="3">
        <f t="shared" si="0"/>
        <v>0</v>
      </c>
    </row>
    <row r="42" spans="1:6" ht="21" customHeight="1">
      <c r="A42" s="25" t="s">
        <v>161</v>
      </c>
      <c r="B42" s="3" t="s">
        <v>262</v>
      </c>
      <c r="C42" s="4" t="s">
        <v>69</v>
      </c>
      <c r="D42" s="19"/>
      <c r="E42" s="3">
        <v>1000</v>
      </c>
      <c r="F42" s="3">
        <f t="shared" si="0"/>
        <v>0</v>
      </c>
    </row>
    <row r="43" spans="1:6" ht="21" customHeight="1">
      <c r="A43" s="25" t="s">
        <v>162</v>
      </c>
      <c r="B43" s="14" t="s">
        <v>71</v>
      </c>
      <c r="C43" s="4" t="s">
        <v>69</v>
      </c>
      <c r="D43" s="19"/>
      <c r="E43" s="3">
        <v>5</v>
      </c>
      <c r="F43" s="3">
        <f t="shared" si="0"/>
        <v>0</v>
      </c>
    </row>
    <row r="44" spans="1:6" ht="21" customHeight="1">
      <c r="A44" s="25" t="s">
        <v>163</v>
      </c>
      <c r="B44" s="3" t="s">
        <v>89</v>
      </c>
      <c r="C44" s="4" t="s">
        <v>84</v>
      </c>
      <c r="D44" s="19"/>
      <c r="E44" s="3">
        <v>20</v>
      </c>
      <c r="F44" s="3">
        <f t="shared" si="0"/>
        <v>0</v>
      </c>
    </row>
    <row r="45" spans="1:6" ht="21" customHeight="1" thickBot="1">
      <c r="A45" s="25" t="s">
        <v>164</v>
      </c>
      <c r="B45" s="3" t="s">
        <v>86</v>
      </c>
      <c r="C45" s="4" t="s">
        <v>41</v>
      </c>
      <c r="D45" s="19"/>
      <c r="E45" s="3">
        <v>20</v>
      </c>
      <c r="F45" s="3">
        <f t="shared" si="0"/>
        <v>0</v>
      </c>
    </row>
    <row r="46" spans="1:6" ht="21" customHeight="1" thickBot="1" thickTop="1">
      <c r="A46" s="11"/>
      <c r="B46" s="10" t="s">
        <v>38</v>
      </c>
      <c r="C46" s="21"/>
      <c r="D46" s="21">
        <f aca="true" t="shared" si="1" ref="D46">C46*1.25</f>
        <v>0</v>
      </c>
      <c r="E46" s="11"/>
      <c r="F46" s="12">
        <f>SUM(F5:F45)</f>
        <v>0</v>
      </c>
    </row>
    <row r="47" spans="1:6" ht="21" customHeight="1" thickTop="1">
      <c r="A47" s="7"/>
      <c r="B47" s="6"/>
      <c r="C47" s="22"/>
      <c r="D47" s="22"/>
      <c r="E47" s="7"/>
      <c r="F47" s="6"/>
    </row>
    <row r="48" spans="1:6" ht="21" customHeight="1">
      <c r="A48" s="7"/>
      <c r="B48" s="6"/>
      <c r="C48" s="22"/>
      <c r="D48" s="22"/>
      <c r="E48" s="7"/>
      <c r="F48" s="6"/>
    </row>
    <row r="49" spans="1:6" ht="21" customHeight="1">
      <c r="A49" s="7"/>
      <c r="B49" s="6"/>
      <c r="C49" s="22"/>
      <c r="D49" s="22"/>
      <c r="E49" s="7"/>
      <c r="F49" s="6"/>
    </row>
    <row r="50" spans="1:6" ht="21" customHeight="1">
      <c r="A50" s="7"/>
      <c r="B50" s="6"/>
      <c r="C50" s="22"/>
      <c r="D50" s="22"/>
      <c r="E50" s="7"/>
      <c r="F50" s="6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</sheetData>
  <mergeCells count="5">
    <mergeCell ref="F3:F4"/>
    <mergeCell ref="B3:B4"/>
    <mergeCell ref="C3:C4"/>
    <mergeCell ref="D3:D4"/>
    <mergeCell ref="E3:E4"/>
  </mergeCells>
  <printOptions/>
  <pageMargins left="0.11811023622047245" right="0.11811023622047245" top="0" bottom="0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1">
      <selection activeCell="B10" sqref="B10"/>
    </sheetView>
  </sheetViews>
  <sheetFormatPr defaultColWidth="9.140625" defaultRowHeight="15"/>
  <cols>
    <col min="1" max="1" width="13.8515625" style="24" customWidth="1"/>
    <col min="2" max="2" width="115.7109375" style="0" customWidth="1"/>
    <col min="3" max="3" width="20.7109375" style="0" customWidth="1"/>
    <col min="4" max="4" width="11.8515625" style="18" customWidth="1"/>
    <col min="5" max="5" width="11.8515625" style="0" customWidth="1"/>
    <col min="6" max="6" width="11.28125" style="0" customWidth="1"/>
  </cols>
  <sheetData>
    <row r="1" ht="21">
      <c r="B1" s="27" t="s">
        <v>178</v>
      </c>
    </row>
    <row r="2" ht="15.75" thickBot="1"/>
    <row r="3" spans="2:6" ht="0.75" customHeight="1" thickBot="1">
      <c r="B3" s="33" t="s">
        <v>2</v>
      </c>
      <c r="C3" s="31" t="s">
        <v>3</v>
      </c>
      <c r="D3" s="37" t="s">
        <v>4</v>
      </c>
      <c r="E3" s="31" t="s">
        <v>174</v>
      </c>
      <c r="F3" s="33" t="s">
        <v>175</v>
      </c>
    </row>
    <row r="4" spans="1:6" ht="68.25" customHeight="1">
      <c r="A4" s="24" t="s">
        <v>110</v>
      </c>
      <c r="B4" s="34"/>
      <c r="C4" s="32"/>
      <c r="D4" s="38"/>
      <c r="E4" s="32"/>
      <c r="F4" s="34"/>
    </row>
    <row r="5" spans="1:6" ht="21" customHeight="1">
      <c r="A5" s="25" t="s">
        <v>111</v>
      </c>
      <c r="B5" s="3" t="s">
        <v>234</v>
      </c>
      <c r="C5" s="4" t="s">
        <v>5</v>
      </c>
      <c r="D5" s="19"/>
      <c r="E5" s="3">
        <v>4</v>
      </c>
      <c r="F5" s="3">
        <f>D5*E5</f>
        <v>0</v>
      </c>
    </row>
    <row r="6" spans="1:6" ht="21" customHeight="1">
      <c r="A6" s="25" t="s">
        <v>114</v>
      </c>
      <c r="B6" s="3" t="s">
        <v>235</v>
      </c>
      <c r="C6" s="4" t="s">
        <v>7</v>
      </c>
      <c r="D6" s="19"/>
      <c r="E6" s="3">
        <v>11</v>
      </c>
      <c r="F6" s="3">
        <f aca="true" t="shared" si="0" ref="F6:F28">D6*E6</f>
        <v>0</v>
      </c>
    </row>
    <row r="7" spans="1:6" ht="21" customHeight="1">
      <c r="A7" s="25" t="s">
        <v>115</v>
      </c>
      <c r="B7" s="3" t="s">
        <v>72</v>
      </c>
      <c r="C7" s="4" t="s">
        <v>7</v>
      </c>
      <c r="D7" s="19"/>
      <c r="E7" s="3">
        <v>11</v>
      </c>
      <c r="F7" s="3">
        <f t="shared" si="0"/>
        <v>0</v>
      </c>
    </row>
    <row r="8" spans="1:6" ht="21" customHeight="1">
      <c r="A8" s="25" t="s">
        <v>116</v>
      </c>
      <c r="B8" s="3" t="s">
        <v>236</v>
      </c>
      <c r="C8" s="16" t="s">
        <v>8</v>
      </c>
      <c r="D8" s="19"/>
      <c r="E8" s="3">
        <v>8</v>
      </c>
      <c r="F8" s="3">
        <f t="shared" si="0"/>
        <v>0</v>
      </c>
    </row>
    <row r="9" spans="1:6" ht="21" customHeight="1">
      <c r="A9" s="25" t="s">
        <v>120</v>
      </c>
      <c r="B9" s="3" t="s">
        <v>237</v>
      </c>
      <c r="C9" s="17"/>
      <c r="D9" s="19"/>
      <c r="E9" s="3">
        <v>11</v>
      </c>
      <c r="F9" s="3">
        <f t="shared" si="0"/>
        <v>0</v>
      </c>
    </row>
    <row r="10" spans="1:6" ht="21" customHeight="1">
      <c r="A10" s="25" t="s">
        <v>126</v>
      </c>
      <c r="B10" s="15" t="s">
        <v>238</v>
      </c>
      <c r="C10" s="17" t="s">
        <v>12</v>
      </c>
      <c r="D10" s="19"/>
      <c r="E10" s="3">
        <v>1</v>
      </c>
      <c r="F10" s="3">
        <f t="shared" si="0"/>
        <v>0</v>
      </c>
    </row>
    <row r="11" spans="1:6" ht="21" customHeight="1">
      <c r="A11" s="25" t="s">
        <v>127</v>
      </c>
      <c r="B11" s="3" t="s">
        <v>237</v>
      </c>
      <c r="C11" s="17"/>
      <c r="D11" s="19"/>
      <c r="E11" s="3">
        <v>1</v>
      </c>
      <c r="F11" s="3">
        <f t="shared" si="0"/>
        <v>0</v>
      </c>
    </row>
    <row r="12" spans="1:6" ht="21" customHeight="1">
      <c r="A12" s="25" t="s">
        <v>130</v>
      </c>
      <c r="B12" s="3" t="s">
        <v>240</v>
      </c>
      <c r="C12" s="4" t="s">
        <v>16</v>
      </c>
      <c r="D12" s="19"/>
      <c r="E12" s="3">
        <v>1</v>
      </c>
      <c r="F12" s="3">
        <f t="shared" si="0"/>
        <v>0</v>
      </c>
    </row>
    <row r="13" spans="1:6" ht="21" customHeight="1">
      <c r="A13" s="25" t="s">
        <v>132</v>
      </c>
      <c r="B13" s="3" t="s">
        <v>239</v>
      </c>
      <c r="C13" s="4" t="s">
        <v>19</v>
      </c>
      <c r="D13" s="19"/>
      <c r="E13" s="3">
        <v>1</v>
      </c>
      <c r="F13" s="3">
        <f t="shared" si="0"/>
        <v>0</v>
      </c>
    </row>
    <row r="14" spans="1:6" ht="21" customHeight="1">
      <c r="A14" s="25" t="s">
        <v>136</v>
      </c>
      <c r="B14" s="3" t="s">
        <v>241</v>
      </c>
      <c r="C14" s="4" t="s">
        <v>20</v>
      </c>
      <c r="D14" s="19"/>
      <c r="E14" s="3">
        <v>1</v>
      </c>
      <c r="F14" s="3">
        <f t="shared" si="0"/>
        <v>0</v>
      </c>
    </row>
    <row r="15" spans="1:6" ht="21" customHeight="1">
      <c r="A15" s="25" t="s">
        <v>139</v>
      </c>
      <c r="B15" s="5" t="s">
        <v>242</v>
      </c>
      <c r="C15" s="4" t="s">
        <v>74</v>
      </c>
      <c r="D15" s="19"/>
      <c r="E15" s="3">
        <v>10</v>
      </c>
      <c r="F15" s="3">
        <f t="shared" si="0"/>
        <v>0</v>
      </c>
    </row>
    <row r="16" spans="1:6" ht="21" customHeight="1">
      <c r="A16" s="25" t="s">
        <v>143</v>
      </c>
      <c r="B16" s="3" t="s">
        <v>243</v>
      </c>
      <c r="C16" s="4" t="s">
        <v>48</v>
      </c>
      <c r="D16" s="19"/>
      <c r="E16" s="3">
        <v>15</v>
      </c>
      <c r="F16" s="3">
        <f t="shared" si="0"/>
        <v>0</v>
      </c>
    </row>
    <row r="17" spans="1:6" ht="21" customHeight="1">
      <c r="A17" s="25" t="s">
        <v>144</v>
      </c>
      <c r="B17" s="3" t="s">
        <v>47</v>
      </c>
      <c r="C17" s="4" t="s">
        <v>49</v>
      </c>
      <c r="D17" s="19"/>
      <c r="E17" s="3">
        <v>1</v>
      </c>
      <c r="F17" s="3">
        <f t="shared" si="0"/>
        <v>0</v>
      </c>
    </row>
    <row r="18" spans="1:6" ht="21" customHeight="1">
      <c r="A18" s="25" t="s">
        <v>147</v>
      </c>
      <c r="B18" s="3" t="s">
        <v>51</v>
      </c>
      <c r="C18" s="4" t="s">
        <v>27</v>
      </c>
      <c r="D18" s="19"/>
      <c r="E18" s="3">
        <v>400</v>
      </c>
      <c r="F18" s="3">
        <f t="shared" si="0"/>
        <v>0</v>
      </c>
    </row>
    <row r="19" spans="1:6" ht="21" customHeight="1">
      <c r="A19" s="25" t="s">
        <v>149</v>
      </c>
      <c r="B19" s="3" t="s">
        <v>52</v>
      </c>
      <c r="C19" s="4" t="s">
        <v>29</v>
      </c>
      <c r="D19" s="19"/>
      <c r="E19" s="3">
        <v>250</v>
      </c>
      <c r="F19" s="3">
        <f t="shared" si="0"/>
        <v>0</v>
      </c>
    </row>
    <row r="20" spans="1:6" ht="21" customHeight="1">
      <c r="A20" s="25" t="s">
        <v>155</v>
      </c>
      <c r="B20" s="3" t="s">
        <v>244</v>
      </c>
      <c r="C20" s="4" t="s">
        <v>33</v>
      </c>
      <c r="D20" s="19"/>
      <c r="E20" s="3">
        <v>300</v>
      </c>
      <c r="F20" s="3">
        <f t="shared" si="0"/>
        <v>0</v>
      </c>
    </row>
    <row r="21" spans="1:6" ht="21" customHeight="1">
      <c r="A21" s="25" t="s">
        <v>156</v>
      </c>
      <c r="B21" s="3" t="s">
        <v>245</v>
      </c>
      <c r="C21" s="4" t="s">
        <v>32</v>
      </c>
      <c r="D21" s="19"/>
      <c r="E21" s="3">
        <v>50</v>
      </c>
      <c r="F21" s="3">
        <f t="shared" si="0"/>
        <v>0</v>
      </c>
    </row>
    <row r="22" spans="1:6" ht="21" customHeight="1">
      <c r="A22" s="25" t="s">
        <v>157</v>
      </c>
      <c r="B22" s="3" t="s">
        <v>246</v>
      </c>
      <c r="C22" s="4" t="s">
        <v>34</v>
      </c>
      <c r="D22" s="19"/>
      <c r="E22" s="3">
        <v>2</v>
      </c>
      <c r="F22" s="3">
        <f t="shared" si="0"/>
        <v>0</v>
      </c>
    </row>
    <row r="23" spans="1:6" ht="21" customHeight="1">
      <c r="A23" s="25" t="s">
        <v>158</v>
      </c>
      <c r="B23" s="3" t="s">
        <v>247</v>
      </c>
      <c r="C23" s="4" t="s">
        <v>35</v>
      </c>
      <c r="D23" s="19"/>
      <c r="E23" s="3">
        <v>3</v>
      </c>
      <c r="F23" s="3">
        <f t="shared" si="0"/>
        <v>0</v>
      </c>
    </row>
    <row r="24" spans="1:6" ht="21" customHeight="1">
      <c r="A24" s="25" t="s">
        <v>159</v>
      </c>
      <c r="B24" s="3" t="s">
        <v>109</v>
      </c>
      <c r="C24" s="4"/>
      <c r="D24" s="13"/>
      <c r="E24" s="3">
        <v>30</v>
      </c>
      <c r="F24" s="3">
        <f t="shared" si="0"/>
        <v>0</v>
      </c>
    </row>
    <row r="25" spans="1:6" ht="21" customHeight="1">
      <c r="A25" s="25" t="s">
        <v>160</v>
      </c>
      <c r="B25" s="3" t="s">
        <v>68</v>
      </c>
      <c r="C25" s="4" t="s">
        <v>69</v>
      </c>
      <c r="D25" s="19"/>
      <c r="E25" s="3">
        <v>100</v>
      </c>
      <c r="F25" s="3">
        <f t="shared" si="0"/>
        <v>0</v>
      </c>
    </row>
    <row r="26" spans="1:6" ht="21" customHeight="1">
      <c r="A26" s="25" t="s">
        <v>161</v>
      </c>
      <c r="B26" s="3" t="s">
        <v>70</v>
      </c>
      <c r="C26" s="4" t="s">
        <v>69</v>
      </c>
      <c r="D26" s="19"/>
      <c r="E26" s="3">
        <v>100</v>
      </c>
      <c r="F26" s="3">
        <f t="shared" si="0"/>
        <v>0</v>
      </c>
    </row>
    <row r="27" spans="1:6" ht="21" customHeight="1">
      <c r="A27" s="25" t="s">
        <v>162</v>
      </c>
      <c r="B27" s="14" t="s">
        <v>71</v>
      </c>
      <c r="C27" s="4" t="s">
        <v>69</v>
      </c>
      <c r="D27" s="19"/>
      <c r="E27" s="3">
        <v>1</v>
      </c>
      <c r="F27" s="3">
        <f t="shared" si="0"/>
        <v>0</v>
      </c>
    </row>
    <row r="28" spans="1:6" ht="21" customHeight="1" thickBot="1">
      <c r="A28" s="25" t="s">
        <v>163</v>
      </c>
      <c r="B28" s="3" t="s">
        <v>89</v>
      </c>
      <c r="C28" s="4" t="s">
        <v>84</v>
      </c>
      <c r="D28" s="19"/>
      <c r="E28" s="3">
        <v>50</v>
      </c>
      <c r="F28" s="3">
        <f t="shared" si="0"/>
        <v>0</v>
      </c>
    </row>
    <row r="29" spans="1:6" ht="21" customHeight="1" thickBot="1" thickTop="1">
      <c r="A29" s="11"/>
      <c r="B29" s="10" t="s">
        <v>38</v>
      </c>
      <c r="C29" s="21"/>
      <c r="D29" s="21"/>
      <c r="E29" s="11"/>
      <c r="F29" s="12">
        <f>SUM(F5:F28)</f>
        <v>0</v>
      </c>
    </row>
    <row r="30" spans="1:6" ht="21" customHeight="1" thickTop="1">
      <c r="A30" s="7"/>
      <c r="B30" s="6"/>
      <c r="C30" s="22"/>
      <c r="D30" s="22"/>
      <c r="E30" s="7"/>
      <c r="F30" s="6"/>
    </row>
    <row r="31" spans="1:6" ht="21" customHeight="1">
      <c r="A31" s="7"/>
      <c r="B31" s="6"/>
      <c r="C31" s="22"/>
      <c r="D31" s="22"/>
      <c r="E31" s="7"/>
      <c r="F31" s="6"/>
    </row>
    <row r="32" spans="1:6" ht="21" customHeight="1">
      <c r="A32" s="7"/>
      <c r="B32" s="6"/>
      <c r="C32" s="22"/>
      <c r="D32" s="22"/>
      <c r="E32" s="7"/>
      <c r="F32" s="6"/>
    </row>
    <row r="33" spans="1:6" ht="21" customHeight="1">
      <c r="A33" s="7"/>
      <c r="B33" s="6"/>
      <c r="C33" s="22"/>
      <c r="D33" s="22"/>
      <c r="E33" s="7"/>
      <c r="F33" s="6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</sheetData>
  <mergeCells count="5">
    <mergeCell ref="B3:B4"/>
    <mergeCell ref="C3:C4"/>
    <mergeCell ref="D3:D4"/>
    <mergeCell ref="E3:E4"/>
    <mergeCell ref="F3:F4"/>
  </mergeCells>
  <printOptions/>
  <pageMargins left="0.11811023622047245" right="0.11811023622047245" top="0" bottom="0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 topLeftCell="A1">
      <selection activeCell="D14" sqref="D14"/>
    </sheetView>
  </sheetViews>
  <sheetFormatPr defaultColWidth="9.140625" defaultRowHeight="15"/>
  <cols>
    <col min="1" max="1" width="13.8515625" style="24" customWidth="1"/>
    <col min="2" max="2" width="60.7109375" style="0" customWidth="1"/>
    <col min="3" max="3" width="19.57421875" style="0" customWidth="1"/>
    <col min="4" max="4" width="11.8515625" style="18" customWidth="1"/>
    <col min="5" max="5" width="6.57421875" style="0" customWidth="1"/>
    <col min="6" max="6" width="11.28125" style="0" customWidth="1"/>
    <col min="7" max="7" width="6.57421875" style="0" customWidth="1"/>
    <col min="8" max="8" width="11.8515625" style="0" customWidth="1"/>
    <col min="9" max="9" width="6.57421875" style="0" customWidth="1"/>
    <col min="10" max="10" width="11.8515625" style="0" customWidth="1"/>
    <col min="11" max="11" width="6.57421875" style="0" customWidth="1"/>
    <col min="12" max="12" width="11.8515625" style="0" customWidth="1"/>
    <col min="13" max="13" width="13.8515625" style="0" customWidth="1"/>
  </cols>
  <sheetData>
    <row r="1" ht="21">
      <c r="B1" s="27" t="s">
        <v>179</v>
      </c>
    </row>
    <row r="2" ht="15.75" thickBot="1"/>
    <row r="3" spans="2:14" ht="3" customHeight="1" thickBot="1">
      <c r="B3" s="33" t="s">
        <v>2</v>
      </c>
      <c r="C3" s="31" t="s">
        <v>3</v>
      </c>
      <c r="D3" s="37" t="s">
        <v>4</v>
      </c>
      <c r="E3" s="31" t="s">
        <v>102</v>
      </c>
      <c r="F3" s="33" t="s">
        <v>81</v>
      </c>
      <c r="G3" s="31" t="s">
        <v>101</v>
      </c>
      <c r="H3" s="28"/>
      <c r="I3" s="31" t="s">
        <v>103</v>
      </c>
      <c r="J3" s="28"/>
      <c r="K3" s="31" t="s">
        <v>104</v>
      </c>
      <c r="L3" s="28"/>
      <c r="M3" s="31" t="s">
        <v>105</v>
      </c>
      <c r="N3" s="44"/>
    </row>
    <row r="4" spans="1:14" ht="68.25" customHeight="1">
      <c r="A4" s="24" t="s">
        <v>110</v>
      </c>
      <c r="B4" s="34"/>
      <c r="C4" s="32"/>
      <c r="D4" s="38"/>
      <c r="E4" s="32"/>
      <c r="F4" s="34"/>
      <c r="G4" s="32"/>
      <c r="H4" s="29" t="s">
        <v>79</v>
      </c>
      <c r="I4" s="32"/>
      <c r="J4" s="29" t="s">
        <v>78</v>
      </c>
      <c r="K4" s="32"/>
      <c r="L4" s="29" t="s">
        <v>80</v>
      </c>
      <c r="M4" s="32"/>
      <c r="N4" s="44"/>
    </row>
    <row r="5" spans="1:13" ht="21" customHeight="1">
      <c r="A5" s="25" t="s">
        <v>111</v>
      </c>
      <c r="B5" s="3" t="s">
        <v>187</v>
      </c>
      <c r="C5" s="4" t="s">
        <v>0</v>
      </c>
      <c r="D5" s="19"/>
      <c r="E5" s="3">
        <v>1</v>
      </c>
      <c r="F5" s="3">
        <f>D5*E5</f>
        <v>0</v>
      </c>
      <c r="G5" s="3"/>
      <c r="H5" s="3">
        <f>G5*D5</f>
        <v>0</v>
      </c>
      <c r="I5" s="3"/>
      <c r="J5" s="3">
        <f>I5*D5</f>
        <v>0</v>
      </c>
      <c r="K5" s="3"/>
      <c r="L5" s="3">
        <f>K5*D5</f>
        <v>0</v>
      </c>
      <c r="M5" s="3">
        <f>L5+J5+H5+F5</f>
        <v>0</v>
      </c>
    </row>
    <row r="6" spans="1:13" ht="21" customHeight="1">
      <c r="A6" s="25" t="s">
        <v>112</v>
      </c>
      <c r="B6" s="3" t="s">
        <v>188</v>
      </c>
      <c r="C6" s="4" t="s">
        <v>0</v>
      </c>
      <c r="D6" s="19"/>
      <c r="E6" s="3">
        <v>8</v>
      </c>
      <c r="F6" s="3">
        <f aca="true" t="shared" si="0" ref="F6:F33">D6*E6</f>
        <v>0</v>
      </c>
      <c r="G6" s="3"/>
      <c r="H6" s="3">
        <f aca="true" t="shared" si="1" ref="H6:H33">G6*D6</f>
        <v>0</v>
      </c>
      <c r="I6" s="3"/>
      <c r="J6" s="3">
        <f aca="true" t="shared" si="2" ref="J6:J33">I6*D6</f>
        <v>0</v>
      </c>
      <c r="K6" s="3"/>
      <c r="L6" s="3">
        <f aca="true" t="shared" si="3" ref="L6:L33">K6*D6</f>
        <v>0</v>
      </c>
      <c r="M6" s="3">
        <f aca="true" t="shared" si="4" ref="M6:M33">L6+J6+H6+F6</f>
        <v>0</v>
      </c>
    </row>
    <row r="7" spans="1:13" ht="21" customHeight="1">
      <c r="A7" s="25" t="s">
        <v>113</v>
      </c>
      <c r="B7" s="3" t="s">
        <v>189</v>
      </c>
      <c r="C7" s="4" t="s">
        <v>0</v>
      </c>
      <c r="D7" s="19"/>
      <c r="E7" s="3">
        <v>1</v>
      </c>
      <c r="F7" s="3">
        <f t="shared" si="0"/>
        <v>0</v>
      </c>
      <c r="G7" s="3"/>
      <c r="H7" s="3">
        <f t="shared" si="1"/>
        <v>0</v>
      </c>
      <c r="I7" s="3"/>
      <c r="J7" s="3">
        <f t="shared" si="2"/>
        <v>0</v>
      </c>
      <c r="K7" s="3"/>
      <c r="L7" s="3">
        <f t="shared" si="3"/>
        <v>0</v>
      </c>
      <c r="M7" s="3">
        <f t="shared" si="4"/>
        <v>0</v>
      </c>
    </row>
    <row r="8" spans="1:13" ht="21" customHeight="1">
      <c r="A8" s="25" t="s">
        <v>114</v>
      </c>
      <c r="B8" s="3" t="s">
        <v>190</v>
      </c>
      <c r="C8" s="4" t="s">
        <v>0</v>
      </c>
      <c r="D8" s="19"/>
      <c r="E8" s="3">
        <v>2</v>
      </c>
      <c r="F8" s="3">
        <f t="shared" si="0"/>
        <v>0</v>
      </c>
      <c r="G8" s="3">
        <v>2</v>
      </c>
      <c r="H8" s="3">
        <f t="shared" si="1"/>
        <v>0</v>
      </c>
      <c r="I8" s="3"/>
      <c r="J8" s="3">
        <f t="shared" si="2"/>
        <v>0</v>
      </c>
      <c r="K8" s="3">
        <v>1</v>
      </c>
      <c r="L8" s="3">
        <f t="shared" si="3"/>
        <v>0</v>
      </c>
      <c r="M8" s="3">
        <f t="shared" si="4"/>
        <v>0</v>
      </c>
    </row>
    <row r="9" spans="1:13" ht="21" customHeight="1">
      <c r="A9" s="25" t="s">
        <v>115</v>
      </c>
      <c r="B9" s="3" t="s">
        <v>191</v>
      </c>
      <c r="C9" s="4" t="s">
        <v>1</v>
      </c>
      <c r="D9" s="19"/>
      <c r="E9" s="3">
        <v>1</v>
      </c>
      <c r="F9" s="3">
        <f t="shared" si="0"/>
        <v>0</v>
      </c>
      <c r="G9" s="3">
        <v>6</v>
      </c>
      <c r="H9" s="3">
        <f t="shared" si="1"/>
        <v>0</v>
      </c>
      <c r="I9" s="3">
        <v>1</v>
      </c>
      <c r="J9" s="3">
        <f t="shared" si="2"/>
        <v>0</v>
      </c>
      <c r="K9" s="3">
        <v>1</v>
      </c>
      <c r="L9" s="3">
        <f t="shared" si="3"/>
        <v>0</v>
      </c>
      <c r="M9" s="3">
        <f t="shared" si="4"/>
        <v>0</v>
      </c>
    </row>
    <row r="10" spans="1:13" ht="21" customHeight="1">
      <c r="A10" s="25" t="s">
        <v>116</v>
      </c>
      <c r="B10" s="14" t="s">
        <v>192</v>
      </c>
      <c r="C10" s="4" t="s">
        <v>1</v>
      </c>
      <c r="D10" s="19"/>
      <c r="E10" s="3"/>
      <c r="F10" s="3">
        <f t="shared" si="0"/>
        <v>0</v>
      </c>
      <c r="G10" s="3">
        <v>5</v>
      </c>
      <c r="H10" s="3">
        <f t="shared" si="1"/>
        <v>0</v>
      </c>
      <c r="I10" s="3">
        <v>5</v>
      </c>
      <c r="J10" s="3">
        <f t="shared" si="2"/>
        <v>0</v>
      </c>
      <c r="K10" s="3">
        <v>5</v>
      </c>
      <c r="L10" s="3">
        <f t="shared" si="3"/>
        <v>0</v>
      </c>
      <c r="M10" s="3">
        <f t="shared" si="4"/>
        <v>0</v>
      </c>
    </row>
    <row r="11" spans="1:13" ht="21" customHeight="1">
      <c r="A11" s="25" t="s">
        <v>117</v>
      </c>
      <c r="B11" s="3" t="s">
        <v>193</v>
      </c>
      <c r="C11" s="4" t="s">
        <v>1</v>
      </c>
      <c r="D11" s="19"/>
      <c r="E11" s="3">
        <v>1</v>
      </c>
      <c r="F11" s="3">
        <f t="shared" si="0"/>
        <v>0</v>
      </c>
      <c r="G11" s="3">
        <v>6</v>
      </c>
      <c r="H11" s="3">
        <f t="shared" si="1"/>
        <v>0</v>
      </c>
      <c r="I11" s="3">
        <v>6</v>
      </c>
      <c r="J11" s="3">
        <f t="shared" si="2"/>
        <v>0</v>
      </c>
      <c r="K11" s="3">
        <v>8</v>
      </c>
      <c r="L11" s="3">
        <f t="shared" si="3"/>
        <v>0</v>
      </c>
      <c r="M11" s="3">
        <f t="shared" si="4"/>
        <v>0</v>
      </c>
    </row>
    <row r="12" spans="1:13" ht="21" customHeight="1">
      <c r="A12" s="25" t="s">
        <v>118</v>
      </c>
      <c r="B12" s="3" t="s">
        <v>194</v>
      </c>
      <c r="C12" s="4" t="s">
        <v>0</v>
      </c>
      <c r="D12" s="19"/>
      <c r="E12" s="3"/>
      <c r="F12" s="3">
        <f t="shared" si="0"/>
        <v>0</v>
      </c>
      <c r="G12" s="3">
        <v>2</v>
      </c>
      <c r="H12" s="3">
        <f t="shared" si="1"/>
        <v>0</v>
      </c>
      <c r="I12" s="3">
        <v>3</v>
      </c>
      <c r="J12" s="3">
        <f t="shared" si="2"/>
        <v>0</v>
      </c>
      <c r="K12" s="3">
        <v>5</v>
      </c>
      <c r="L12" s="3">
        <f t="shared" si="3"/>
        <v>0</v>
      </c>
      <c r="M12" s="3">
        <f t="shared" si="4"/>
        <v>0</v>
      </c>
    </row>
    <row r="13" spans="1:13" ht="21" customHeight="1">
      <c r="A13" s="25" t="s">
        <v>119</v>
      </c>
      <c r="B13" s="3" t="s">
        <v>195</v>
      </c>
      <c r="C13" s="4" t="s">
        <v>0</v>
      </c>
      <c r="D13" s="19"/>
      <c r="E13" s="3"/>
      <c r="F13" s="3">
        <f t="shared" si="0"/>
        <v>0</v>
      </c>
      <c r="G13" s="3"/>
      <c r="H13" s="3">
        <f t="shared" si="1"/>
        <v>0</v>
      </c>
      <c r="I13" s="3"/>
      <c r="J13" s="3">
        <f t="shared" si="2"/>
        <v>0</v>
      </c>
      <c r="K13" s="3">
        <v>1</v>
      </c>
      <c r="L13" s="3">
        <f t="shared" si="3"/>
        <v>0</v>
      </c>
      <c r="M13" s="3">
        <f t="shared" si="4"/>
        <v>0</v>
      </c>
    </row>
    <row r="14" spans="1:13" ht="21" customHeight="1">
      <c r="A14" s="25" t="s">
        <v>120</v>
      </c>
      <c r="B14" s="3" t="s">
        <v>196</v>
      </c>
      <c r="C14" s="4"/>
      <c r="D14" s="19"/>
      <c r="E14" s="3">
        <v>2</v>
      </c>
      <c r="F14" s="3">
        <f t="shared" si="0"/>
        <v>0</v>
      </c>
      <c r="G14" s="3"/>
      <c r="H14" s="3">
        <f t="shared" si="1"/>
        <v>0</v>
      </c>
      <c r="I14" s="3"/>
      <c r="J14" s="3">
        <f t="shared" si="2"/>
        <v>0</v>
      </c>
      <c r="K14" s="3"/>
      <c r="L14" s="3">
        <f t="shared" si="3"/>
        <v>0</v>
      </c>
      <c r="M14" s="3">
        <f t="shared" si="4"/>
        <v>0</v>
      </c>
    </row>
    <row r="15" spans="1:13" ht="21" customHeight="1">
      <c r="A15" s="25" t="s">
        <v>121</v>
      </c>
      <c r="B15" s="3" t="s">
        <v>197</v>
      </c>
      <c r="C15" s="4"/>
      <c r="D15" s="19"/>
      <c r="E15" s="3"/>
      <c r="F15" s="3">
        <f t="shared" si="0"/>
        <v>0</v>
      </c>
      <c r="G15" s="3">
        <v>4</v>
      </c>
      <c r="H15" s="3">
        <f t="shared" si="1"/>
        <v>0</v>
      </c>
      <c r="I15" s="3">
        <v>3</v>
      </c>
      <c r="J15" s="3">
        <f t="shared" si="2"/>
        <v>0</v>
      </c>
      <c r="K15" s="3">
        <v>4</v>
      </c>
      <c r="L15" s="3">
        <f t="shared" si="3"/>
        <v>0</v>
      </c>
      <c r="M15" s="3">
        <f t="shared" si="4"/>
        <v>0</v>
      </c>
    </row>
    <row r="16" spans="1:13" ht="21" customHeight="1">
      <c r="A16" s="25" t="s">
        <v>122</v>
      </c>
      <c r="B16" s="3" t="s">
        <v>198</v>
      </c>
      <c r="C16" s="4"/>
      <c r="D16" s="19"/>
      <c r="E16" s="3">
        <v>5</v>
      </c>
      <c r="F16" s="3">
        <f t="shared" si="0"/>
        <v>0</v>
      </c>
      <c r="G16" s="3">
        <v>3</v>
      </c>
      <c r="H16" s="3">
        <f t="shared" si="1"/>
        <v>0</v>
      </c>
      <c r="I16" s="3">
        <v>2</v>
      </c>
      <c r="J16" s="3">
        <f t="shared" si="2"/>
        <v>0</v>
      </c>
      <c r="K16" s="3">
        <v>3</v>
      </c>
      <c r="L16" s="3">
        <f t="shared" si="3"/>
        <v>0</v>
      </c>
      <c r="M16" s="3">
        <f t="shared" si="4"/>
        <v>0</v>
      </c>
    </row>
    <row r="17" spans="1:13" ht="21" customHeight="1">
      <c r="A17" s="25" t="s">
        <v>123</v>
      </c>
      <c r="B17" s="3" t="s">
        <v>199</v>
      </c>
      <c r="C17" s="4"/>
      <c r="D17" s="19"/>
      <c r="E17" s="3"/>
      <c r="F17" s="3">
        <f t="shared" si="0"/>
        <v>0</v>
      </c>
      <c r="G17" s="3">
        <v>5</v>
      </c>
      <c r="H17" s="3">
        <f t="shared" si="1"/>
        <v>0</v>
      </c>
      <c r="I17" s="3">
        <v>5</v>
      </c>
      <c r="J17" s="3">
        <f t="shared" si="2"/>
        <v>0</v>
      </c>
      <c r="K17" s="3">
        <v>6</v>
      </c>
      <c r="L17" s="3">
        <f t="shared" si="3"/>
        <v>0</v>
      </c>
      <c r="M17" s="3">
        <f t="shared" si="4"/>
        <v>0</v>
      </c>
    </row>
    <row r="18" spans="1:13" ht="21" customHeight="1">
      <c r="A18" s="25" t="s">
        <v>124</v>
      </c>
      <c r="B18" s="3" t="s">
        <v>200</v>
      </c>
      <c r="C18" s="4"/>
      <c r="D18" s="19"/>
      <c r="E18" s="3"/>
      <c r="F18" s="3">
        <f t="shared" si="0"/>
        <v>0</v>
      </c>
      <c r="G18" s="3">
        <v>12</v>
      </c>
      <c r="H18" s="3">
        <f t="shared" si="1"/>
        <v>0</v>
      </c>
      <c r="I18" s="3">
        <v>12</v>
      </c>
      <c r="J18" s="3">
        <f t="shared" si="2"/>
        <v>0</v>
      </c>
      <c r="K18" s="3">
        <v>16</v>
      </c>
      <c r="L18" s="3">
        <f t="shared" si="3"/>
        <v>0</v>
      </c>
      <c r="M18" s="3">
        <f t="shared" si="4"/>
        <v>0</v>
      </c>
    </row>
    <row r="19" spans="1:13" ht="21" customHeight="1">
      <c r="A19" s="25" t="s">
        <v>125</v>
      </c>
      <c r="B19" s="3" t="s">
        <v>201</v>
      </c>
      <c r="C19" s="4"/>
      <c r="D19" s="19"/>
      <c r="E19" s="3"/>
      <c r="F19" s="3">
        <f t="shared" si="0"/>
        <v>0</v>
      </c>
      <c r="G19" s="3">
        <v>5</v>
      </c>
      <c r="H19" s="3">
        <f t="shared" si="1"/>
        <v>0</v>
      </c>
      <c r="I19" s="3">
        <v>5</v>
      </c>
      <c r="J19" s="3">
        <f t="shared" si="2"/>
        <v>0</v>
      </c>
      <c r="K19" s="3">
        <v>4</v>
      </c>
      <c r="L19" s="3">
        <f t="shared" si="3"/>
        <v>0</v>
      </c>
      <c r="M19" s="3">
        <f t="shared" si="4"/>
        <v>0</v>
      </c>
    </row>
    <row r="20" spans="1:13" ht="21" customHeight="1">
      <c r="A20" s="25" t="s">
        <v>126</v>
      </c>
      <c r="B20" s="3" t="s">
        <v>202</v>
      </c>
      <c r="C20" s="4"/>
      <c r="D20" s="19"/>
      <c r="E20" s="3"/>
      <c r="F20" s="3">
        <f t="shared" si="0"/>
        <v>0</v>
      </c>
      <c r="G20" s="3">
        <v>5</v>
      </c>
      <c r="H20" s="3">
        <f t="shared" si="1"/>
        <v>0</v>
      </c>
      <c r="I20" s="3">
        <v>8</v>
      </c>
      <c r="J20" s="3">
        <f t="shared" si="2"/>
        <v>0</v>
      </c>
      <c r="K20" s="3">
        <v>4</v>
      </c>
      <c r="L20" s="3">
        <f t="shared" si="3"/>
        <v>0</v>
      </c>
      <c r="M20" s="3">
        <f t="shared" si="4"/>
        <v>0</v>
      </c>
    </row>
    <row r="21" spans="1:13" ht="21" customHeight="1">
      <c r="A21" s="25" t="s">
        <v>127</v>
      </c>
      <c r="B21" s="3" t="s">
        <v>203</v>
      </c>
      <c r="C21" s="4"/>
      <c r="D21" s="19"/>
      <c r="E21" s="3"/>
      <c r="F21" s="3">
        <f t="shared" si="0"/>
        <v>0</v>
      </c>
      <c r="G21" s="3">
        <v>1</v>
      </c>
      <c r="H21" s="3">
        <f t="shared" si="1"/>
        <v>0</v>
      </c>
      <c r="I21" s="3"/>
      <c r="J21" s="3">
        <f t="shared" si="2"/>
        <v>0</v>
      </c>
      <c r="K21" s="3">
        <v>1</v>
      </c>
      <c r="L21" s="3">
        <f t="shared" si="3"/>
        <v>0</v>
      </c>
      <c r="M21" s="3">
        <f t="shared" si="4"/>
        <v>0</v>
      </c>
    </row>
    <row r="22" spans="1:13" ht="21" customHeight="1">
      <c r="A22" s="25" t="s">
        <v>128</v>
      </c>
      <c r="B22" s="3" t="s">
        <v>204</v>
      </c>
      <c r="C22" s="4" t="s">
        <v>100</v>
      </c>
      <c r="D22" s="19"/>
      <c r="E22" s="3"/>
      <c r="F22" s="3">
        <f t="shared" si="0"/>
        <v>0</v>
      </c>
      <c r="G22" s="3">
        <v>3</v>
      </c>
      <c r="H22" s="3">
        <f t="shared" si="1"/>
        <v>0</v>
      </c>
      <c r="I22" s="3">
        <v>3</v>
      </c>
      <c r="J22" s="3">
        <f t="shared" si="2"/>
        <v>0</v>
      </c>
      <c r="K22" s="3">
        <v>2</v>
      </c>
      <c r="L22" s="3">
        <f t="shared" si="3"/>
        <v>0</v>
      </c>
      <c r="M22" s="3">
        <f t="shared" si="4"/>
        <v>0</v>
      </c>
    </row>
    <row r="23" spans="1:13" ht="21" customHeight="1">
      <c r="A23" s="25" t="s">
        <v>129</v>
      </c>
      <c r="B23" s="3" t="s">
        <v>205</v>
      </c>
      <c r="C23" s="4" t="s">
        <v>100</v>
      </c>
      <c r="D23" s="19"/>
      <c r="E23" s="3"/>
      <c r="F23" s="3">
        <f t="shared" si="0"/>
        <v>0</v>
      </c>
      <c r="G23" s="3">
        <v>2</v>
      </c>
      <c r="H23" s="3">
        <f t="shared" si="1"/>
        <v>0</v>
      </c>
      <c r="I23" s="3"/>
      <c r="J23" s="3">
        <f t="shared" si="2"/>
        <v>0</v>
      </c>
      <c r="K23" s="3">
        <v>1</v>
      </c>
      <c r="L23" s="3">
        <f t="shared" si="3"/>
        <v>0</v>
      </c>
      <c r="M23" s="3">
        <f t="shared" si="4"/>
        <v>0</v>
      </c>
    </row>
    <row r="24" spans="1:13" ht="21" customHeight="1">
      <c r="A24" s="25" t="s">
        <v>130</v>
      </c>
      <c r="B24" s="3" t="s">
        <v>77</v>
      </c>
      <c r="C24" s="4"/>
      <c r="D24" s="19"/>
      <c r="E24" s="3">
        <v>2</v>
      </c>
      <c r="F24" s="3">
        <f t="shared" si="0"/>
        <v>0</v>
      </c>
      <c r="G24" s="3"/>
      <c r="H24" s="3">
        <f t="shared" si="1"/>
        <v>0</v>
      </c>
      <c r="I24" s="3"/>
      <c r="J24" s="3">
        <f t="shared" si="2"/>
        <v>0</v>
      </c>
      <c r="K24" s="3"/>
      <c r="L24" s="3">
        <f t="shared" si="3"/>
        <v>0</v>
      </c>
      <c r="M24" s="3">
        <f t="shared" si="4"/>
        <v>0</v>
      </c>
    </row>
    <row r="25" spans="1:13" ht="21" customHeight="1">
      <c r="A25" s="25" t="s">
        <v>131</v>
      </c>
      <c r="B25" s="3" t="s">
        <v>206</v>
      </c>
      <c r="C25" s="4"/>
      <c r="D25" s="19"/>
      <c r="E25" s="3">
        <v>2</v>
      </c>
      <c r="F25" s="3">
        <f t="shared" si="0"/>
        <v>0</v>
      </c>
      <c r="G25" s="3"/>
      <c r="H25" s="3">
        <f t="shared" si="1"/>
        <v>0</v>
      </c>
      <c r="I25" s="3"/>
      <c r="J25" s="3">
        <f t="shared" si="2"/>
        <v>0</v>
      </c>
      <c r="K25" s="3"/>
      <c r="L25" s="3">
        <f t="shared" si="3"/>
        <v>0</v>
      </c>
      <c r="M25" s="3">
        <f t="shared" si="4"/>
        <v>0</v>
      </c>
    </row>
    <row r="26" spans="1:13" ht="21" customHeight="1">
      <c r="A26" s="25" t="s">
        <v>132</v>
      </c>
      <c r="B26" s="3" t="s">
        <v>207</v>
      </c>
      <c r="C26" s="4"/>
      <c r="D26" s="19"/>
      <c r="E26" s="3">
        <v>3</v>
      </c>
      <c r="F26" s="3">
        <f t="shared" si="0"/>
        <v>0</v>
      </c>
      <c r="G26" s="3"/>
      <c r="H26" s="3">
        <f t="shared" si="1"/>
        <v>0</v>
      </c>
      <c r="I26" s="3"/>
      <c r="J26" s="3">
        <f t="shared" si="2"/>
        <v>0</v>
      </c>
      <c r="K26" s="3"/>
      <c r="L26" s="3">
        <f t="shared" si="3"/>
        <v>0</v>
      </c>
      <c r="M26" s="3">
        <f t="shared" si="4"/>
        <v>0</v>
      </c>
    </row>
    <row r="27" spans="1:13" ht="21" customHeight="1">
      <c r="A27" s="25" t="s">
        <v>133</v>
      </c>
      <c r="B27" s="3" t="s">
        <v>208</v>
      </c>
      <c r="C27" s="4"/>
      <c r="D27" s="19"/>
      <c r="E27" s="3">
        <v>3</v>
      </c>
      <c r="F27" s="3">
        <f t="shared" si="0"/>
        <v>0</v>
      </c>
      <c r="G27" s="3"/>
      <c r="H27" s="3">
        <f t="shared" si="1"/>
        <v>0</v>
      </c>
      <c r="I27" s="3"/>
      <c r="J27" s="3">
        <f t="shared" si="2"/>
        <v>0</v>
      </c>
      <c r="K27" s="3"/>
      <c r="L27" s="3">
        <f t="shared" si="3"/>
        <v>0</v>
      </c>
      <c r="M27" s="3">
        <f t="shared" si="4"/>
        <v>0</v>
      </c>
    </row>
    <row r="28" spans="1:13" ht="21" customHeight="1">
      <c r="A28" s="25" t="s">
        <v>134</v>
      </c>
      <c r="B28" s="3" t="s">
        <v>209</v>
      </c>
      <c r="C28" s="4"/>
      <c r="D28" s="19"/>
      <c r="E28" s="3">
        <v>4</v>
      </c>
      <c r="F28" s="3">
        <f t="shared" si="0"/>
        <v>0</v>
      </c>
      <c r="G28" s="3"/>
      <c r="H28" s="3">
        <f t="shared" si="1"/>
        <v>0</v>
      </c>
      <c r="I28" s="3"/>
      <c r="J28" s="3">
        <f t="shared" si="2"/>
        <v>0</v>
      </c>
      <c r="K28" s="3"/>
      <c r="L28" s="3">
        <f t="shared" si="3"/>
        <v>0</v>
      </c>
      <c r="M28" s="3">
        <f t="shared" si="4"/>
        <v>0</v>
      </c>
    </row>
    <row r="29" spans="1:13" ht="21" customHeight="1">
      <c r="A29" s="25" t="s">
        <v>135</v>
      </c>
      <c r="B29" s="3" t="s">
        <v>210</v>
      </c>
      <c r="C29" s="4"/>
      <c r="D29" s="19"/>
      <c r="E29" s="3">
        <v>6</v>
      </c>
      <c r="F29" s="3">
        <f t="shared" si="0"/>
        <v>0</v>
      </c>
      <c r="G29" s="3"/>
      <c r="H29" s="3">
        <f t="shared" si="1"/>
        <v>0</v>
      </c>
      <c r="I29" s="3"/>
      <c r="J29" s="3">
        <f t="shared" si="2"/>
        <v>0</v>
      </c>
      <c r="K29" s="3"/>
      <c r="L29" s="3">
        <f t="shared" si="3"/>
        <v>0</v>
      </c>
      <c r="M29" s="3">
        <f t="shared" si="4"/>
        <v>0</v>
      </c>
    </row>
    <row r="30" spans="1:13" ht="21" customHeight="1">
      <c r="A30" s="25" t="s">
        <v>136</v>
      </c>
      <c r="B30" s="3" t="s">
        <v>211</v>
      </c>
      <c r="C30" s="4"/>
      <c r="D30" s="19"/>
      <c r="E30" s="3">
        <v>6</v>
      </c>
      <c r="F30" s="3">
        <f t="shared" si="0"/>
        <v>0</v>
      </c>
      <c r="G30" s="3"/>
      <c r="H30" s="3">
        <f t="shared" si="1"/>
        <v>0</v>
      </c>
      <c r="I30" s="3"/>
      <c r="J30" s="3">
        <f t="shared" si="2"/>
        <v>0</v>
      </c>
      <c r="K30" s="3"/>
      <c r="L30" s="3">
        <f t="shared" si="3"/>
        <v>0</v>
      </c>
      <c r="M30" s="3">
        <f t="shared" si="4"/>
        <v>0</v>
      </c>
    </row>
    <row r="31" spans="1:13" ht="21" customHeight="1">
      <c r="A31" s="25" t="s">
        <v>137</v>
      </c>
      <c r="B31" s="3" t="s">
        <v>212</v>
      </c>
      <c r="C31" s="4"/>
      <c r="D31" s="19"/>
      <c r="E31" s="3">
        <v>1</v>
      </c>
      <c r="F31" s="3">
        <f t="shared" si="0"/>
        <v>0</v>
      </c>
      <c r="G31" s="3"/>
      <c r="H31" s="3">
        <f t="shared" si="1"/>
        <v>0</v>
      </c>
      <c r="I31" s="3"/>
      <c r="J31" s="3">
        <f t="shared" si="2"/>
        <v>0</v>
      </c>
      <c r="K31" s="3"/>
      <c r="L31" s="3">
        <f t="shared" si="3"/>
        <v>0</v>
      </c>
      <c r="M31" s="3">
        <f t="shared" si="4"/>
        <v>0</v>
      </c>
    </row>
    <row r="32" spans="1:13" ht="21" customHeight="1">
      <c r="A32" s="25" t="s">
        <v>138</v>
      </c>
      <c r="B32" s="3" t="s">
        <v>213</v>
      </c>
      <c r="C32" s="4"/>
      <c r="D32" s="19"/>
      <c r="E32" s="3">
        <v>2</v>
      </c>
      <c r="F32" s="3">
        <f t="shared" si="0"/>
        <v>0</v>
      </c>
      <c r="G32" s="3"/>
      <c r="H32" s="3">
        <f t="shared" si="1"/>
        <v>0</v>
      </c>
      <c r="I32" s="3"/>
      <c r="J32" s="3">
        <f t="shared" si="2"/>
        <v>0</v>
      </c>
      <c r="K32" s="3"/>
      <c r="L32" s="3">
        <f t="shared" si="3"/>
        <v>0</v>
      </c>
      <c r="M32" s="3">
        <f t="shared" si="4"/>
        <v>0</v>
      </c>
    </row>
    <row r="33" spans="1:13" ht="21" customHeight="1">
      <c r="A33" s="25" t="s">
        <v>139</v>
      </c>
      <c r="B33" s="3" t="s">
        <v>214</v>
      </c>
      <c r="C33" s="4" t="s">
        <v>99</v>
      </c>
      <c r="D33" s="19"/>
      <c r="E33" s="3"/>
      <c r="F33" s="3">
        <f t="shared" si="0"/>
        <v>0</v>
      </c>
      <c r="G33" s="3"/>
      <c r="H33" s="3">
        <f t="shared" si="1"/>
        <v>0</v>
      </c>
      <c r="I33" s="3"/>
      <c r="J33" s="3">
        <f t="shared" si="2"/>
        <v>0</v>
      </c>
      <c r="K33" s="3"/>
      <c r="L33" s="3">
        <f t="shared" si="3"/>
        <v>0</v>
      </c>
      <c r="M33" s="3">
        <f t="shared" si="4"/>
        <v>0</v>
      </c>
    </row>
    <row r="34" spans="1:13" ht="42.6" customHeight="1">
      <c r="A34" s="25" t="s">
        <v>140</v>
      </c>
      <c r="B34" s="39" t="s">
        <v>93</v>
      </c>
      <c r="C34" s="39" t="s">
        <v>96</v>
      </c>
      <c r="D34" s="42"/>
      <c r="E34" s="39">
        <v>1</v>
      </c>
      <c r="F34" s="39">
        <f aca="true" t="shared" si="5" ref="F34:F72">D34*E34</f>
        <v>0</v>
      </c>
      <c r="G34" s="39"/>
      <c r="H34" s="39">
        <f aca="true" t="shared" si="6" ref="H34:H72">G34*D34</f>
        <v>0</v>
      </c>
      <c r="I34" s="39"/>
      <c r="J34" s="39">
        <f aca="true" t="shared" si="7" ref="J34:J72">I34*D34</f>
        <v>0</v>
      </c>
      <c r="K34" s="39"/>
      <c r="L34" s="39">
        <f aca="true" t="shared" si="8" ref="L34:L72">K34*D34</f>
        <v>0</v>
      </c>
      <c r="M34" s="39">
        <f aca="true" t="shared" si="9" ref="M34:M72">L34+J34+H34+F34</f>
        <v>0</v>
      </c>
    </row>
    <row r="35" spans="2:13" ht="21" customHeight="1">
      <c r="B35" s="40"/>
      <c r="C35" s="40"/>
      <c r="D35" s="43"/>
      <c r="E35" s="40"/>
      <c r="F35" s="40">
        <f t="shared" si="5"/>
        <v>0</v>
      </c>
      <c r="G35" s="40"/>
      <c r="H35" s="40">
        <f t="shared" si="6"/>
        <v>0</v>
      </c>
      <c r="I35" s="40"/>
      <c r="J35" s="40">
        <f t="shared" si="7"/>
        <v>0</v>
      </c>
      <c r="K35" s="40"/>
      <c r="L35" s="41">
        <f t="shared" si="8"/>
        <v>0</v>
      </c>
      <c r="M35" s="40">
        <f t="shared" si="9"/>
        <v>0</v>
      </c>
    </row>
    <row r="36" spans="1:13" ht="21" customHeight="1">
      <c r="A36" s="25" t="s">
        <v>141</v>
      </c>
      <c r="B36" s="3" t="s">
        <v>94</v>
      </c>
      <c r="C36" s="4" t="s">
        <v>95</v>
      </c>
      <c r="D36" s="19"/>
      <c r="E36" s="3">
        <v>1</v>
      </c>
      <c r="F36" s="3">
        <f t="shared" si="5"/>
        <v>0</v>
      </c>
      <c r="G36" s="3"/>
      <c r="H36" s="3">
        <f t="shared" si="6"/>
        <v>0</v>
      </c>
      <c r="I36" s="3"/>
      <c r="J36" s="3">
        <f t="shared" si="7"/>
        <v>0</v>
      </c>
      <c r="K36" s="3"/>
      <c r="L36" s="3">
        <f t="shared" si="8"/>
        <v>0</v>
      </c>
      <c r="M36" s="3">
        <f t="shared" si="9"/>
        <v>0</v>
      </c>
    </row>
    <row r="37" spans="1:13" ht="21" customHeight="1">
      <c r="A37" s="25" t="s">
        <v>142</v>
      </c>
      <c r="B37" s="14" t="s">
        <v>55</v>
      </c>
      <c r="C37" s="4" t="s">
        <v>31</v>
      </c>
      <c r="D37" s="19"/>
      <c r="E37" s="3"/>
      <c r="F37" s="3">
        <f t="shared" si="5"/>
        <v>0</v>
      </c>
      <c r="G37" s="3">
        <v>35</v>
      </c>
      <c r="H37" s="3">
        <f t="shared" si="6"/>
        <v>0</v>
      </c>
      <c r="I37" s="3"/>
      <c r="J37" s="3">
        <f t="shared" si="7"/>
        <v>0</v>
      </c>
      <c r="K37" s="3">
        <v>25</v>
      </c>
      <c r="L37" s="3">
        <f t="shared" si="8"/>
        <v>0</v>
      </c>
      <c r="M37" s="3">
        <f t="shared" si="9"/>
        <v>0</v>
      </c>
    </row>
    <row r="38" spans="1:13" ht="21" customHeight="1">
      <c r="A38" s="25" t="s">
        <v>143</v>
      </c>
      <c r="B38" s="3" t="s">
        <v>58</v>
      </c>
      <c r="C38" s="4" t="s">
        <v>57</v>
      </c>
      <c r="D38" s="19"/>
      <c r="E38" s="3">
        <v>50</v>
      </c>
      <c r="F38" s="3">
        <f t="shared" si="5"/>
        <v>0</v>
      </c>
      <c r="G38" s="3"/>
      <c r="H38" s="3">
        <f t="shared" si="6"/>
        <v>0</v>
      </c>
      <c r="I38" s="3"/>
      <c r="J38" s="3">
        <f t="shared" si="7"/>
        <v>0</v>
      </c>
      <c r="K38" s="3"/>
      <c r="L38" s="3">
        <f t="shared" si="8"/>
        <v>0</v>
      </c>
      <c r="M38" s="3">
        <f t="shared" si="9"/>
        <v>0</v>
      </c>
    </row>
    <row r="39" spans="1:13" ht="21" customHeight="1">
      <c r="A39" s="25" t="s">
        <v>144</v>
      </c>
      <c r="B39" s="3" t="s">
        <v>59</v>
      </c>
      <c r="C39" s="4" t="s">
        <v>44</v>
      </c>
      <c r="D39" s="19"/>
      <c r="E39" s="3">
        <v>33</v>
      </c>
      <c r="F39" s="3">
        <f t="shared" si="5"/>
        <v>0</v>
      </c>
      <c r="G39" s="3"/>
      <c r="H39" s="3">
        <f t="shared" si="6"/>
        <v>0</v>
      </c>
      <c r="I39" s="3"/>
      <c r="J39" s="3">
        <f t="shared" si="7"/>
        <v>0</v>
      </c>
      <c r="K39" s="3"/>
      <c r="L39" s="3">
        <f t="shared" si="8"/>
        <v>0</v>
      </c>
      <c r="M39" s="3">
        <f t="shared" si="9"/>
        <v>0</v>
      </c>
    </row>
    <row r="40" spans="1:13" ht="21" customHeight="1">
      <c r="A40" s="25" t="s">
        <v>145</v>
      </c>
      <c r="B40" s="3" t="s">
        <v>60</v>
      </c>
      <c r="C40" s="4" t="s">
        <v>61</v>
      </c>
      <c r="D40" s="19"/>
      <c r="E40" s="3">
        <v>60</v>
      </c>
      <c r="F40" s="3">
        <f t="shared" si="5"/>
        <v>0</v>
      </c>
      <c r="G40" s="3"/>
      <c r="H40" s="3">
        <f t="shared" si="6"/>
        <v>0</v>
      </c>
      <c r="I40" s="3"/>
      <c r="J40" s="3">
        <f t="shared" si="7"/>
        <v>0</v>
      </c>
      <c r="K40" s="3"/>
      <c r="L40" s="3">
        <f t="shared" si="8"/>
        <v>0</v>
      </c>
      <c r="M40" s="3">
        <f t="shared" si="9"/>
        <v>0</v>
      </c>
    </row>
    <row r="41" spans="1:13" ht="21" customHeight="1">
      <c r="A41" s="25" t="s">
        <v>146</v>
      </c>
      <c r="B41" s="3" t="s">
        <v>56</v>
      </c>
      <c r="C41" s="4" t="s">
        <v>90</v>
      </c>
      <c r="D41" s="19"/>
      <c r="E41" s="3">
        <v>125</v>
      </c>
      <c r="F41" s="3">
        <f t="shared" si="5"/>
        <v>0</v>
      </c>
      <c r="G41" s="3"/>
      <c r="H41" s="3">
        <f t="shared" si="6"/>
        <v>0</v>
      </c>
      <c r="I41" s="3"/>
      <c r="J41" s="3">
        <f t="shared" si="7"/>
        <v>0</v>
      </c>
      <c r="K41" s="3"/>
      <c r="L41" s="3">
        <f t="shared" si="8"/>
        <v>0</v>
      </c>
      <c r="M41" s="3">
        <f t="shared" si="9"/>
        <v>0</v>
      </c>
    </row>
    <row r="42" spans="1:13" ht="21" customHeight="1">
      <c r="A42" s="25" t="s">
        <v>147</v>
      </c>
      <c r="B42" s="3" t="s">
        <v>62</v>
      </c>
      <c r="C42" s="4" t="s">
        <v>65</v>
      </c>
      <c r="D42" s="19"/>
      <c r="E42" s="3"/>
      <c r="F42" s="3">
        <f t="shared" si="5"/>
        <v>0</v>
      </c>
      <c r="G42" s="3">
        <v>20</v>
      </c>
      <c r="H42" s="3">
        <f t="shared" si="6"/>
        <v>0</v>
      </c>
      <c r="I42" s="3">
        <v>35</v>
      </c>
      <c r="J42" s="3">
        <f t="shared" si="7"/>
        <v>0</v>
      </c>
      <c r="K42" s="3">
        <v>25</v>
      </c>
      <c r="L42" s="3">
        <f t="shared" si="8"/>
        <v>0</v>
      </c>
      <c r="M42" s="3">
        <f t="shared" si="9"/>
        <v>0</v>
      </c>
    </row>
    <row r="43" spans="1:13" ht="21" customHeight="1">
      <c r="A43" s="25" t="s">
        <v>148</v>
      </c>
      <c r="B43" s="3" t="s">
        <v>91</v>
      </c>
      <c r="C43" s="4" t="s">
        <v>92</v>
      </c>
      <c r="D43" s="19"/>
      <c r="E43" s="3">
        <v>100</v>
      </c>
      <c r="F43" s="3">
        <f t="shared" si="5"/>
        <v>0</v>
      </c>
      <c r="G43" s="3"/>
      <c r="H43" s="3">
        <f t="shared" si="6"/>
        <v>0</v>
      </c>
      <c r="I43" s="3">
        <v>25</v>
      </c>
      <c r="J43" s="3">
        <f t="shared" si="7"/>
        <v>0</v>
      </c>
      <c r="K43" s="3">
        <v>35</v>
      </c>
      <c r="L43" s="3">
        <f t="shared" si="8"/>
        <v>0</v>
      </c>
      <c r="M43" s="3">
        <f t="shared" si="9"/>
        <v>0</v>
      </c>
    </row>
    <row r="44" spans="1:13" ht="21" customHeight="1">
      <c r="A44" s="25" t="s">
        <v>149</v>
      </c>
      <c r="B44" s="3" t="s">
        <v>63</v>
      </c>
      <c r="C44" s="4" t="s">
        <v>64</v>
      </c>
      <c r="D44" s="19"/>
      <c r="E44" s="3">
        <v>200</v>
      </c>
      <c r="F44" s="3">
        <f t="shared" si="5"/>
        <v>0</v>
      </c>
      <c r="G44" s="3"/>
      <c r="H44" s="3">
        <f t="shared" si="6"/>
        <v>0</v>
      </c>
      <c r="I44" s="3">
        <v>20</v>
      </c>
      <c r="J44" s="3">
        <f t="shared" si="7"/>
        <v>0</v>
      </c>
      <c r="K44" s="3">
        <v>35</v>
      </c>
      <c r="L44" s="3">
        <f t="shared" si="8"/>
        <v>0</v>
      </c>
      <c r="M44" s="3">
        <f t="shared" si="9"/>
        <v>0</v>
      </c>
    </row>
    <row r="45" spans="1:13" ht="21" customHeight="1">
      <c r="A45" s="25" t="s">
        <v>150</v>
      </c>
      <c r="B45" s="3" t="s">
        <v>82</v>
      </c>
      <c r="C45" s="4"/>
      <c r="D45" s="19"/>
      <c r="E45" s="3">
        <v>60</v>
      </c>
      <c r="F45" s="3">
        <f t="shared" si="5"/>
        <v>0</v>
      </c>
      <c r="G45" s="3"/>
      <c r="H45" s="3">
        <f t="shared" si="6"/>
        <v>0</v>
      </c>
      <c r="I45" s="3"/>
      <c r="J45" s="3">
        <f t="shared" si="7"/>
        <v>0</v>
      </c>
      <c r="K45" s="3"/>
      <c r="L45" s="3">
        <f t="shared" si="8"/>
        <v>0</v>
      </c>
      <c r="M45" s="3">
        <f t="shared" si="9"/>
        <v>0</v>
      </c>
    </row>
    <row r="46" spans="1:13" ht="21" customHeight="1">
      <c r="A46" s="25" t="s">
        <v>151</v>
      </c>
      <c r="B46" s="3" t="s">
        <v>83</v>
      </c>
      <c r="C46" s="4"/>
      <c r="D46" s="19"/>
      <c r="E46" s="3">
        <v>20</v>
      </c>
      <c r="F46" s="3">
        <f t="shared" si="5"/>
        <v>0</v>
      </c>
      <c r="G46" s="3"/>
      <c r="H46" s="3">
        <f t="shared" si="6"/>
        <v>0</v>
      </c>
      <c r="I46" s="3"/>
      <c r="J46" s="3">
        <f t="shared" si="7"/>
        <v>0</v>
      </c>
      <c r="K46" s="3"/>
      <c r="L46" s="3">
        <f t="shared" si="8"/>
        <v>0</v>
      </c>
      <c r="M46" s="3">
        <f t="shared" si="9"/>
        <v>0</v>
      </c>
    </row>
    <row r="47" spans="1:13" ht="21" customHeight="1">
      <c r="A47" s="25" t="s">
        <v>152</v>
      </c>
      <c r="B47" s="3" t="s">
        <v>67</v>
      </c>
      <c r="C47" s="4" t="s">
        <v>66</v>
      </c>
      <c r="D47" s="19"/>
      <c r="E47" s="3">
        <v>30</v>
      </c>
      <c r="F47" s="3">
        <f t="shared" si="5"/>
        <v>0</v>
      </c>
      <c r="G47" s="3"/>
      <c r="H47" s="3">
        <f t="shared" si="6"/>
        <v>0</v>
      </c>
      <c r="I47" s="3"/>
      <c r="J47" s="3">
        <f t="shared" si="7"/>
        <v>0</v>
      </c>
      <c r="K47" s="3"/>
      <c r="L47" s="3">
        <f t="shared" si="8"/>
        <v>0</v>
      </c>
      <c r="M47" s="3">
        <f t="shared" si="9"/>
        <v>0</v>
      </c>
    </row>
    <row r="48" spans="1:13" ht="21" customHeight="1">
      <c r="A48" s="25" t="s">
        <v>153</v>
      </c>
      <c r="B48" s="3" t="s">
        <v>229</v>
      </c>
      <c r="C48" s="4"/>
      <c r="D48" s="19"/>
      <c r="E48" s="3">
        <v>40</v>
      </c>
      <c r="F48" s="3">
        <f t="shared" si="5"/>
        <v>0</v>
      </c>
      <c r="G48" s="3">
        <v>15</v>
      </c>
      <c r="H48" s="3">
        <f t="shared" si="6"/>
        <v>0</v>
      </c>
      <c r="I48" s="3">
        <v>15</v>
      </c>
      <c r="J48" s="3">
        <f t="shared" si="7"/>
        <v>0</v>
      </c>
      <c r="K48" s="3">
        <v>15</v>
      </c>
      <c r="L48" s="3">
        <f t="shared" si="8"/>
        <v>0</v>
      </c>
      <c r="M48" s="3">
        <f t="shared" si="9"/>
        <v>0</v>
      </c>
    </row>
    <row r="49" spans="1:13" ht="21" customHeight="1">
      <c r="A49" s="25" t="s">
        <v>154</v>
      </c>
      <c r="B49" s="3" t="s">
        <v>230</v>
      </c>
      <c r="C49" s="4"/>
      <c r="D49" s="19"/>
      <c r="E49" s="3">
        <v>40</v>
      </c>
      <c r="F49" s="3">
        <f t="shared" si="5"/>
        <v>0</v>
      </c>
      <c r="G49" s="3">
        <v>25</v>
      </c>
      <c r="H49" s="3">
        <f t="shared" si="6"/>
        <v>0</v>
      </c>
      <c r="I49" s="3">
        <v>15</v>
      </c>
      <c r="J49" s="3">
        <f t="shared" si="7"/>
        <v>0</v>
      </c>
      <c r="K49" s="3">
        <v>15</v>
      </c>
      <c r="L49" s="3">
        <f t="shared" si="8"/>
        <v>0</v>
      </c>
      <c r="M49" s="3">
        <f t="shared" si="9"/>
        <v>0</v>
      </c>
    </row>
    <row r="50" spans="1:13" ht="21" customHeight="1">
      <c r="A50" s="25" t="s">
        <v>155</v>
      </c>
      <c r="B50" s="3" t="s">
        <v>227</v>
      </c>
      <c r="C50" s="4"/>
      <c r="D50" s="19"/>
      <c r="E50" s="3">
        <v>40</v>
      </c>
      <c r="F50" s="3">
        <f t="shared" si="5"/>
        <v>0</v>
      </c>
      <c r="G50" s="3"/>
      <c r="H50" s="3">
        <f t="shared" si="6"/>
        <v>0</v>
      </c>
      <c r="I50" s="3"/>
      <c r="J50" s="3">
        <f t="shared" si="7"/>
        <v>0</v>
      </c>
      <c r="K50" s="3"/>
      <c r="L50" s="3">
        <f t="shared" si="8"/>
        <v>0</v>
      </c>
      <c r="M50" s="3">
        <f t="shared" si="9"/>
        <v>0</v>
      </c>
    </row>
    <row r="51" spans="1:13" ht="21" customHeight="1">
      <c r="A51" s="25" t="s">
        <v>156</v>
      </c>
      <c r="B51" s="3" t="s">
        <v>228</v>
      </c>
      <c r="C51" s="4"/>
      <c r="D51" s="19"/>
      <c r="E51" s="3">
        <v>40</v>
      </c>
      <c r="F51" s="3">
        <f t="shared" si="5"/>
        <v>0</v>
      </c>
      <c r="G51" s="3"/>
      <c r="H51" s="3">
        <f t="shared" si="6"/>
        <v>0</v>
      </c>
      <c r="I51" s="3"/>
      <c r="J51" s="3">
        <f t="shared" si="7"/>
        <v>0</v>
      </c>
      <c r="K51" s="3"/>
      <c r="L51" s="3">
        <f t="shared" si="8"/>
        <v>0</v>
      </c>
      <c r="M51" s="3">
        <f t="shared" si="9"/>
        <v>0</v>
      </c>
    </row>
    <row r="52" spans="1:13" ht="21" customHeight="1">
      <c r="A52" s="25" t="s">
        <v>157</v>
      </c>
      <c r="B52" s="3" t="s">
        <v>226</v>
      </c>
      <c r="C52" s="4"/>
      <c r="D52" s="19"/>
      <c r="E52" s="3">
        <v>50</v>
      </c>
      <c r="F52" s="3">
        <f t="shared" si="5"/>
        <v>0</v>
      </c>
      <c r="G52" s="3"/>
      <c r="H52" s="3">
        <f t="shared" si="6"/>
        <v>0</v>
      </c>
      <c r="I52" s="3"/>
      <c r="J52" s="3">
        <f t="shared" si="7"/>
        <v>0</v>
      </c>
      <c r="K52" s="3"/>
      <c r="L52" s="3">
        <f t="shared" si="8"/>
        <v>0</v>
      </c>
      <c r="M52" s="3">
        <f t="shared" si="9"/>
        <v>0</v>
      </c>
    </row>
    <row r="53" spans="1:13" ht="21" customHeight="1">
      <c r="A53" s="25" t="s">
        <v>158</v>
      </c>
      <c r="B53" s="3" t="s">
        <v>225</v>
      </c>
      <c r="C53" s="4"/>
      <c r="D53" s="19"/>
      <c r="E53" s="3">
        <v>30</v>
      </c>
      <c r="F53" s="3">
        <f t="shared" si="5"/>
        <v>0</v>
      </c>
      <c r="G53" s="3">
        <v>10</v>
      </c>
      <c r="H53" s="3">
        <f t="shared" si="6"/>
        <v>0</v>
      </c>
      <c r="I53" s="3">
        <v>10</v>
      </c>
      <c r="J53" s="3">
        <f t="shared" si="7"/>
        <v>0</v>
      </c>
      <c r="K53" s="3">
        <v>10</v>
      </c>
      <c r="L53" s="3">
        <f t="shared" si="8"/>
        <v>0</v>
      </c>
      <c r="M53" s="3">
        <f t="shared" si="9"/>
        <v>0</v>
      </c>
    </row>
    <row r="54" spans="1:13" ht="21" customHeight="1">
      <c r="A54" s="25" t="s">
        <v>159</v>
      </c>
      <c r="B54" s="3" t="s">
        <v>224</v>
      </c>
      <c r="C54" s="4"/>
      <c r="D54" s="19"/>
      <c r="E54" s="3">
        <v>12</v>
      </c>
      <c r="F54" s="3">
        <f t="shared" si="5"/>
        <v>0</v>
      </c>
      <c r="G54" s="3">
        <v>15</v>
      </c>
      <c r="H54" s="3">
        <f t="shared" si="6"/>
        <v>0</v>
      </c>
      <c r="I54" s="3">
        <v>12</v>
      </c>
      <c r="J54" s="3">
        <f t="shared" si="7"/>
        <v>0</v>
      </c>
      <c r="K54" s="3">
        <v>25</v>
      </c>
      <c r="L54" s="3">
        <f t="shared" si="8"/>
        <v>0</v>
      </c>
      <c r="M54" s="3">
        <f t="shared" si="9"/>
        <v>0</v>
      </c>
    </row>
    <row r="55" spans="1:13" ht="21" customHeight="1">
      <c r="A55" s="25" t="s">
        <v>160</v>
      </c>
      <c r="B55" s="3" t="s">
        <v>223</v>
      </c>
      <c r="C55" s="4"/>
      <c r="D55" s="19"/>
      <c r="E55" s="3">
        <v>5</v>
      </c>
      <c r="F55" s="3">
        <f t="shared" si="5"/>
        <v>0</v>
      </c>
      <c r="G55" s="3">
        <v>3</v>
      </c>
      <c r="H55" s="3">
        <f t="shared" si="6"/>
        <v>0</v>
      </c>
      <c r="I55" s="3">
        <v>5</v>
      </c>
      <c r="J55" s="3">
        <f t="shared" si="7"/>
        <v>0</v>
      </c>
      <c r="K55" s="3">
        <v>8</v>
      </c>
      <c r="L55" s="3">
        <f t="shared" si="8"/>
        <v>0</v>
      </c>
      <c r="M55" s="3">
        <f t="shared" si="9"/>
        <v>0</v>
      </c>
    </row>
    <row r="56" spans="1:13" ht="21" customHeight="1">
      <c r="A56" s="25" t="s">
        <v>161</v>
      </c>
      <c r="B56" s="3" t="s">
        <v>222</v>
      </c>
      <c r="C56" s="4" t="s">
        <v>97</v>
      </c>
      <c r="D56" s="19"/>
      <c r="E56" s="3">
        <v>6</v>
      </c>
      <c r="F56" s="3">
        <f t="shared" si="5"/>
        <v>0</v>
      </c>
      <c r="G56" s="3">
        <v>5</v>
      </c>
      <c r="H56" s="3">
        <f t="shared" si="6"/>
        <v>0</v>
      </c>
      <c r="I56" s="3">
        <v>4</v>
      </c>
      <c r="J56" s="3">
        <f t="shared" si="7"/>
        <v>0</v>
      </c>
      <c r="K56" s="3">
        <v>6</v>
      </c>
      <c r="L56" s="3">
        <f t="shared" si="8"/>
        <v>0</v>
      </c>
      <c r="M56" s="3">
        <f t="shared" si="9"/>
        <v>0</v>
      </c>
    </row>
    <row r="57" spans="1:13" ht="21" customHeight="1">
      <c r="A57" s="25" t="s">
        <v>162</v>
      </c>
      <c r="B57" s="3" t="s">
        <v>221</v>
      </c>
      <c r="C57" s="4" t="s">
        <v>97</v>
      </c>
      <c r="D57" s="19"/>
      <c r="E57" s="3">
        <v>6</v>
      </c>
      <c r="F57" s="3">
        <f t="shared" si="5"/>
        <v>0</v>
      </c>
      <c r="G57" s="3">
        <v>5</v>
      </c>
      <c r="H57" s="3">
        <f t="shared" si="6"/>
        <v>0</v>
      </c>
      <c r="I57" s="3">
        <v>4</v>
      </c>
      <c r="J57" s="3">
        <f t="shared" si="7"/>
        <v>0</v>
      </c>
      <c r="K57" s="3">
        <v>6</v>
      </c>
      <c r="L57" s="3">
        <f t="shared" si="8"/>
        <v>0</v>
      </c>
      <c r="M57" s="3">
        <f t="shared" si="9"/>
        <v>0</v>
      </c>
    </row>
    <row r="58" spans="1:13" ht="21" customHeight="1">
      <c r="A58" s="25" t="s">
        <v>163</v>
      </c>
      <c r="B58" s="3" t="s">
        <v>220</v>
      </c>
      <c r="C58" s="4"/>
      <c r="D58" s="19"/>
      <c r="E58" s="3">
        <v>6</v>
      </c>
      <c r="F58" s="3">
        <f t="shared" si="5"/>
        <v>0</v>
      </c>
      <c r="G58" s="3">
        <v>5</v>
      </c>
      <c r="H58" s="3">
        <f t="shared" si="6"/>
        <v>0</v>
      </c>
      <c r="I58" s="3">
        <v>4</v>
      </c>
      <c r="J58" s="3">
        <f t="shared" si="7"/>
        <v>0</v>
      </c>
      <c r="K58" s="3">
        <v>6</v>
      </c>
      <c r="L58" s="3">
        <f t="shared" si="8"/>
        <v>0</v>
      </c>
      <c r="M58" s="3">
        <f t="shared" si="9"/>
        <v>0</v>
      </c>
    </row>
    <row r="59" spans="1:13" ht="21" customHeight="1">
      <c r="A59" s="25" t="s">
        <v>164</v>
      </c>
      <c r="B59" s="3" t="s">
        <v>219</v>
      </c>
      <c r="C59" s="4"/>
      <c r="D59" s="19"/>
      <c r="E59" s="3">
        <v>6</v>
      </c>
      <c r="F59" s="3">
        <f t="shared" si="5"/>
        <v>0</v>
      </c>
      <c r="G59" s="3">
        <v>5</v>
      </c>
      <c r="H59" s="3">
        <f t="shared" si="6"/>
        <v>0</v>
      </c>
      <c r="I59" s="3">
        <v>4</v>
      </c>
      <c r="J59" s="3">
        <f t="shared" si="7"/>
        <v>0</v>
      </c>
      <c r="K59" s="3">
        <v>6</v>
      </c>
      <c r="L59" s="3">
        <f t="shared" si="8"/>
        <v>0</v>
      </c>
      <c r="M59" s="3">
        <f t="shared" si="9"/>
        <v>0</v>
      </c>
    </row>
    <row r="60" spans="1:13" ht="21" customHeight="1">
      <c r="A60" s="25" t="s">
        <v>165</v>
      </c>
      <c r="B60" s="3" t="s">
        <v>218</v>
      </c>
      <c r="C60" s="4" t="s">
        <v>98</v>
      </c>
      <c r="D60" s="19"/>
      <c r="E60" s="3">
        <v>3</v>
      </c>
      <c r="F60" s="3">
        <f t="shared" si="5"/>
        <v>0</v>
      </c>
      <c r="G60" s="3">
        <v>3</v>
      </c>
      <c r="H60" s="3">
        <f t="shared" si="6"/>
        <v>0</v>
      </c>
      <c r="I60" s="3">
        <v>2</v>
      </c>
      <c r="J60" s="3">
        <f t="shared" si="7"/>
        <v>0</v>
      </c>
      <c r="K60" s="3">
        <v>3</v>
      </c>
      <c r="L60" s="3">
        <f t="shared" si="8"/>
        <v>0</v>
      </c>
      <c r="M60" s="3">
        <f t="shared" si="9"/>
        <v>0</v>
      </c>
    </row>
    <row r="61" spans="1:13" ht="21" customHeight="1">
      <c r="A61" s="25" t="s">
        <v>166</v>
      </c>
      <c r="B61" s="3" t="s">
        <v>217</v>
      </c>
      <c r="C61" s="4" t="s">
        <v>98</v>
      </c>
      <c r="D61" s="19"/>
      <c r="E61" s="3">
        <v>3</v>
      </c>
      <c r="F61" s="3">
        <f t="shared" si="5"/>
        <v>0</v>
      </c>
      <c r="G61" s="3">
        <v>3</v>
      </c>
      <c r="H61" s="3">
        <f t="shared" si="6"/>
        <v>0</v>
      </c>
      <c r="I61" s="3">
        <v>2</v>
      </c>
      <c r="J61" s="3">
        <f t="shared" si="7"/>
        <v>0</v>
      </c>
      <c r="K61" s="3">
        <v>2</v>
      </c>
      <c r="L61" s="3">
        <f t="shared" si="8"/>
        <v>0</v>
      </c>
      <c r="M61" s="3">
        <f t="shared" si="9"/>
        <v>0</v>
      </c>
    </row>
    <row r="62" spans="1:13" ht="21" customHeight="1">
      <c r="A62" s="25" t="s">
        <v>167</v>
      </c>
      <c r="B62" s="3" t="s">
        <v>216</v>
      </c>
      <c r="C62" s="4" t="s">
        <v>98</v>
      </c>
      <c r="D62" s="19"/>
      <c r="E62" s="3">
        <v>9</v>
      </c>
      <c r="F62" s="3">
        <f t="shared" si="5"/>
        <v>0</v>
      </c>
      <c r="G62" s="3">
        <v>9</v>
      </c>
      <c r="H62" s="3">
        <f t="shared" si="6"/>
        <v>0</v>
      </c>
      <c r="I62" s="3">
        <v>6</v>
      </c>
      <c r="J62" s="3">
        <f t="shared" si="7"/>
        <v>0</v>
      </c>
      <c r="K62" s="3">
        <v>6</v>
      </c>
      <c r="L62" s="3">
        <f t="shared" si="8"/>
        <v>0</v>
      </c>
      <c r="M62" s="3">
        <f t="shared" si="9"/>
        <v>0</v>
      </c>
    </row>
    <row r="63" spans="1:13" ht="21" customHeight="1">
      <c r="A63" s="25" t="s">
        <v>168</v>
      </c>
      <c r="B63" s="3" t="s">
        <v>215</v>
      </c>
      <c r="C63" s="4"/>
      <c r="D63" s="19"/>
      <c r="E63" s="3"/>
      <c r="F63" s="3">
        <f t="shared" si="5"/>
        <v>0</v>
      </c>
      <c r="G63" s="3">
        <v>1</v>
      </c>
      <c r="H63" s="3">
        <f t="shared" si="6"/>
        <v>0</v>
      </c>
      <c r="I63" s="3"/>
      <c r="J63" s="3">
        <f t="shared" si="7"/>
        <v>0</v>
      </c>
      <c r="K63" s="3">
        <v>3</v>
      </c>
      <c r="L63" s="3">
        <f t="shared" si="8"/>
        <v>0</v>
      </c>
      <c r="M63" s="3">
        <f t="shared" si="9"/>
        <v>0</v>
      </c>
    </row>
    <row r="64" spans="1:13" ht="21" customHeight="1">
      <c r="A64" s="25" t="s">
        <v>169</v>
      </c>
      <c r="B64" s="3" t="s">
        <v>231</v>
      </c>
      <c r="C64" s="4" t="s">
        <v>106</v>
      </c>
      <c r="D64" s="19"/>
      <c r="E64" s="3"/>
      <c r="F64" s="3">
        <f t="shared" si="5"/>
        <v>0</v>
      </c>
      <c r="G64" s="3"/>
      <c r="H64" s="3">
        <f t="shared" si="6"/>
        <v>0</v>
      </c>
      <c r="I64" s="3"/>
      <c r="J64" s="3">
        <f t="shared" si="7"/>
        <v>0</v>
      </c>
      <c r="K64" s="3">
        <v>8</v>
      </c>
      <c r="L64" s="3">
        <f t="shared" si="8"/>
        <v>0</v>
      </c>
      <c r="M64" s="3">
        <f t="shared" si="9"/>
        <v>0</v>
      </c>
    </row>
    <row r="65" spans="1:13" ht="21" customHeight="1">
      <c r="A65" s="25" t="s">
        <v>170</v>
      </c>
      <c r="B65" s="3" t="s">
        <v>232</v>
      </c>
      <c r="C65" s="4" t="s">
        <v>106</v>
      </c>
      <c r="D65" s="19"/>
      <c r="E65" s="3"/>
      <c r="F65" s="3">
        <f t="shared" si="5"/>
        <v>0</v>
      </c>
      <c r="G65" s="3"/>
      <c r="H65" s="3">
        <f t="shared" si="6"/>
        <v>0</v>
      </c>
      <c r="I65" s="3"/>
      <c r="J65" s="3">
        <f t="shared" si="7"/>
        <v>0</v>
      </c>
      <c r="K65" s="3">
        <v>2</v>
      </c>
      <c r="L65" s="3">
        <f t="shared" si="8"/>
        <v>0</v>
      </c>
      <c r="M65" s="3">
        <f t="shared" si="9"/>
        <v>0</v>
      </c>
    </row>
    <row r="66" spans="1:13" ht="21" customHeight="1">
      <c r="A66" s="25" t="s">
        <v>171</v>
      </c>
      <c r="B66" s="3" t="s">
        <v>233</v>
      </c>
      <c r="C66" s="4" t="s">
        <v>106</v>
      </c>
      <c r="D66" s="19"/>
      <c r="E66" s="3"/>
      <c r="F66" s="3">
        <f t="shared" si="5"/>
        <v>0</v>
      </c>
      <c r="G66" s="3"/>
      <c r="H66" s="3">
        <f t="shared" si="6"/>
        <v>0</v>
      </c>
      <c r="I66" s="3"/>
      <c r="J66" s="3">
        <f t="shared" si="7"/>
        <v>0</v>
      </c>
      <c r="K66" s="3">
        <v>2</v>
      </c>
      <c r="L66" s="3">
        <f t="shared" si="8"/>
        <v>0</v>
      </c>
      <c r="M66" s="3">
        <f t="shared" si="9"/>
        <v>0</v>
      </c>
    </row>
    <row r="67" spans="1:13" ht="21" customHeight="1">
      <c r="A67" s="25" t="s">
        <v>180</v>
      </c>
      <c r="B67" s="30" t="s">
        <v>85</v>
      </c>
      <c r="C67" s="4" t="s">
        <v>84</v>
      </c>
      <c r="D67" s="19"/>
      <c r="E67" s="3">
        <v>8</v>
      </c>
      <c r="F67" s="3">
        <f t="shared" si="5"/>
        <v>0</v>
      </c>
      <c r="G67" s="3">
        <v>5</v>
      </c>
      <c r="H67" s="3">
        <f t="shared" si="6"/>
        <v>0</v>
      </c>
      <c r="I67" s="3">
        <v>3</v>
      </c>
      <c r="J67" s="3">
        <f t="shared" si="7"/>
        <v>0</v>
      </c>
      <c r="K67" s="3">
        <v>3</v>
      </c>
      <c r="L67" s="3">
        <f t="shared" si="8"/>
        <v>0</v>
      </c>
      <c r="M67" s="3">
        <f t="shared" si="9"/>
        <v>0</v>
      </c>
    </row>
    <row r="68" spans="1:13" ht="21" customHeight="1">
      <c r="A68" s="25" t="s">
        <v>181</v>
      </c>
      <c r="B68" s="3" t="s">
        <v>86</v>
      </c>
      <c r="C68" s="4" t="s">
        <v>41</v>
      </c>
      <c r="D68" s="19"/>
      <c r="E68" s="3">
        <v>8</v>
      </c>
      <c r="F68" s="3">
        <f t="shared" si="5"/>
        <v>0</v>
      </c>
      <c r="G68" s="3">
        <v>5</v>
      </c>
      <c r="H68" s="3">
        <f t="shared" si="6"/>
        <v>0</v>
      </c>
      <c r="I68" s="3">
        <v>3</v>
      </c>
      <c r="J68" s="3">
        <f t="shared" si="7"/>
        <v>0</v>
      </c>
      <c r="K68" s="3">
        <v>3</v>
      </c>
      <c r="L68" s="3">
        <f t="shared" si="8"/>
        <v>0</v>
      </c>
      <c r="M68" s="3">
        <f t="shared" si="9"/>
        <v>0</v>
      </c>
    </row>
    <row r="69" spans="1:13" ht="21" customHeight="1">
      <c r="A69" s="25" t="s">
        <v>182</v>
      </c>
      <c r="B69" s="3" t="s">
        <v>108</v>
      </c>
      <c r="C69" s="4"/>
      <c r="D69" s="19"/>
      <c r="E69" s="3" t="s">
        <v>186</v>
      </c>
      <c r="F69" s="3">
        <v>0</v>
      </c>
      <c r="G69" s="3" t="s">
        <v>186</v>
      </c>
      <c r="H69" s="3">
        <v>0</v>
      </c>
      <c r="I69" s="3" t="s">
        <v>186</v>
      </c>
      <c r="J69" s="3">
        <v>0</v>
      </c>
      <c r="K69" s="3" t="s">
        <v>186</v>
      </c>
      <c r="L69" s="3">
        <v>0</v>
      </c>
      <c r="M69" s="3">
        <f t="shared" si="9"/>
        <v>0</v>
      </c>
    </row>
    <row r="70" spans="1:13" ht="21" customHeight="1">
      <c r="A70" s="25" t="s">
        <v>183</v>
      </c>
      <c r="B70" s="3"/>
      <c r="C70" s="4"/>
      <c r="D70" s="19"/>
      <c r="E70" s="3"/>
      <c r="F70" s="3">
        <f t="shared" si="5"/>
        <v>0</v>
      </c>
      <c r="G70" s="3"/>
      <c r="H70" s="3">
        <f t="shared" si="6"/>
        <v>0</v>
      </c>
      <c r="I70" s="3"/>
      <c r="J70" s="3">
        <f t="shared" si="7"/>
        <v>0</v>
      </c>
      <c r="K70" s="3">
        <v>6</v>
      </c>
      <c r="L70" s="3">
        <f t="shared" si="8"/>
        <v>0</v>
      </c>
      <c r="M70" s="3">
        <f t="shared" si="9"/>
        <v>0</v>
      </c>
    </row>
    <row r="71" spans="1:13" ht="21" customHeight="1">
      <c r="A71" s="25" t="s">
        <v>184</v>
      </c>
      <c r="B71" s="3"/>
      <c r="C71" s="4"/>
      <c r="D71" s="19"/>
      <c r="E71" s="3"/>
      <c r="F71" s="3">
        <f t="shared" si="5"/>
        <v>0</v>
      </c>
      <c r="G71" s="3"/>
      <c r="H71" s="3">
        <f t="shared" si="6"/>
        <v>0</v>
      </c>
      <c r="I71" s="3"/>
      <c r="J71" s="3">
        <f t="shared" si="7"/>
        <v>0</v>
      </c>
      <c r="K71" s="3">
        <v>16</v>
      </c>
      <c r="L71" s="3">
        <f t="shared" si="8"/>
        <v>0</v>
      </c>
      <c r="M71" s="3">
        <f t="shared" si="9"/>
        <v>0</v>
      </c>
    </row>
    <row r="72" spans="1:13" ht="21" customHeight="1" thickBot="1">
      <c r="A72" s="25" t="s">
        <v>185</v>
      </c>
      <c r="B72" s="9"/>
      <c r="C72" s="8"/>
      <c r="D72" s="20"/>
      <c r="E72" s="9"/>
      <c r="F72" s="3">
        <f t="shared" si="5"/>
        <v>0</v>
      </c>
      <c r="G72" s="3"/>
      <c r="H72" s="3">
        <f t="shared" si="6"/>
        <v>0</v>
      </c>
      <c r="I72" s="3"/>
      <c r="J72" s="3">
        <f t="shared" si="7"/>
        <v>0</v>
      </c>
      <c r="K72" s="3"/>
      <c r="L72" s="3">
        <f t="shared" si="8"/>
        <v>0</v>
      </c>
      <c r="M72" s="3">
        <f t="shared" si="9"/>
        <v>0</v>
      </c>
    </row>
    <row r="73" spans="2:13" ht="21" customHeight="1" thickBot="1" thickTop="1">
      <c r="B73" s="11"/>
      <c r="C73" s="10" t="s">
        <v>38</v>
      </c>
      <c r="D73" s="21"/>
      <c r="E73" s="11"/>
      <c r="F73" s="11">
        <f>SUM(F5:F72)</f>
        <v>0</v>
      </c>
      <c r="G73" s="11"/>
      <c r="H73" s="11">
        <f>SUM(H5:H72)</f>
        <v>0</v>
      </c>
      <c r="I73" s="11"/>
      <c r="J73" s="11">
        <f>SUM(J5:J72)</f>
        <v>0</v>
      </c>
      <c r="K73" s="11"/>
      <c r="L73" s="11">
        <f>SUM(L5:L72)</f>
        <v>0</v>
      </c>
      <c r="M73" s="11">
        <f>SUM(M5:M72)</f>
        <v>0</v>
      </c>
    </row>
    <row r="74" spans="2:13" ht="21" customHeight="1" thickTop="1">
      <c r="B74" s="7"/>
      <c r="C74" s="6"/>
      <c r="D74" s="22"/>
      <c r="E74" s="7"/>
      <c r="F74" s="7"/>
      <c r="G74" s="7"/>
      <c r="H74" s="7"/>
      <c r="I74" s="7"/>
      <c r="J74" s="7"/>
      <c r="K74" s="7"/>
      <c r="L74" s="7"/>
      <c r="M74" s="7"/>
    </row>
    <row r="75" spans="2:13" ht="21" customHeight="1">
      <c r="B75" s="7"/>
      <c r="C75" s="6"/>
      <c r="D75" s="22"/>
      <c r="E75" s="7"/>
      <c r="F75" s="7"/>
      <c r="G75" s="7"/>
      <c r="H75" s="7"/>
      <c r="I75" s="7"/>
      <c r="J75" s="7"/>
      <c r="K75" s="7"/>
      <c r="L75" s="7"/>
      <c r="M75" s="7"/>
    </row>
  </sheetData>
  <mergeCells count="22">
    <mergeCell ref="F3:F4"/>
    <mergeCell ref="M3:M4"/>
    <mergeCell ref="N3:N4"/>
    <mergeCell ref="G3:G4"/>
    <mergeCell ref="I3:I4"/>
    <mergeCell ref="K3:K4"/>
    <mergeCell ref="E3:E4"/>
    <mergeCell ref="B34:B35"/>
    <mergeCell ref="C34:C35"/>
    <mergeCell ref="D34:D35"/>
    <mergeCell ref="E34:E35"/>
    <mergeCell ref="B3:B4"/>
    <mergeCell ref="C3:C4"/>
    <mergeCell ref="D3:D4"/>
    <mergeCell ref="M34:M35"/>
    <mergeCell ref="F34:F35"/>
    <mergeCell ref="H34:H35"/>
    <mergeCell ref="J34:J35"/>
    <mergeCell ref="L34:L35"/>
    <mergeCell ref="G34:G35"/>
    <mergeCell ref="I34:I35"/>
    <mergeCell ref="K34:K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Trávníček Milan</cp:lastModifiedBy>
  <cp:lastPrinted>2020-11-23T11:58:32Z</cp:lastPrinted>
  <dcterms:created xsi:type="dcterms:W3CDTF">2020-08-12T17:42:16Z</dcterms:created>
  <dcterms:modified xsi:type="dcterms:W3CDTF">2021-01-21T09:55:21Z</dcterms:modified>
  <cp:category/>
  <cp:version/>
  <cp:contentType/>
  <cp:contentStatus/>
</cp:coreProperties>
</file>