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D VODOJEMEM_Rozpočet" sheetId="1" r:id="rId1"/>
  </sheets>
  <definedNames/>
  <calcPr fullCalcOnLoad="1"/>
</workbook>
</file>

<file path=xl/sharedStrings.xml><?xml version="1.0" encoding="utf-8"?>
<sst xmlns="http://schemas.openxmlformats.org/spreadsheetml/2006/main" count="294" uniqueCount="195">
  <si>
    <t>Rozpočet</t>
  </si>
  <si>
    <t>MODERNIZACE UČEBNY PRO PŘÍRODNÍ VĚDY, TECHNICKÉ A ŘEMESLNÉ OBORY NA ZŠ POD VODOJEMEM, ÚSTÍ NAD LABEM</t>
  </si>
  <si>
    <t>Místo:</t>
  </si>
  <si>
    <t>Základní škola ul.Pod Vodojemem 323/3a 400 101 Ústí Nad Labem</t>
  </si>
  <si>
    <t xml:space="preserve">PŘÍLOHA </t>
  </si>
  <si>
    <t>MATERIÁL</t>
  </si>
  <si>
    <t>obj.číslo</t>
  </si>
  <si>
    <t>Popis</t>
  </si>
  <si>
    <t>množ.</t>
  </si>
  <si>
    <t>jedn.</t>
  </si>
  <si>
    <t>Kč/jedn.</t>
  </si>
  <si>
    <t>Kč celkem</t>
  </si>
  <si>
    <t>kabeláž UTP</t>
  </si>
  <si>
    <t>C6U-B2ca-Rlx-305OR</t>
  </si>
  <si>
    <t>C6U-B2ca-Rlx-305OR kabel U/UTP, kat. 6, HFFR-LS, B2ca s1a d1 a1, 305m cívka, oranžový</t>
  </si>
  <si>
    <t>bal 305m</t>
  </si>
  <si>
    <t>C6CJAKKU002</t>
  </si>
  <si>
    <t>nestíněný keystone TJ45 Cat.6 beznástrojový, šedý, LEVITON</t>
  </si>
  <si>
    <t>ks</t>
  </si>
  <si>
    <t>MMCUNILGD45001</t>
  </si>
  <si>
    <t>45 x 45mm European Style Double Shuttered Module - Accepts 2 x RJ-45 Jack</t>
  </si>
  <si>
    <t>MMCWDOUNI115</t>
  </si>
  <si>
    <t>80mm x 80mm Continental style UNI Range faceplate - (Rounded Corner)- WHITE)</t>
  </si>
  <si>
    <t>MMCWDOUNI116</t>
  </si>
  <si>
    <t>80x80x33mm Continental style UNI Range backbox - (Rounded Corner)- WHITE</t>
  </si>
  <si>
    <t>C6CPNLU24012M</t>
  </si>
  <si>
    <t>Cat6Plus 24 Port Unscreened Patch Panel 1U 110 IDC 568A/B Wired Black with cable management</t>
  </si>
  <si>
    <t>Konektor RJ45</t>
  </si>
  <si>
    <t>spojka UTP kabelů</t>
  </si>
  <si>
    <t>STAHPAS</t>
  </si>
  <si>
    <t>suchý zip, šířka 20mm, délka 20mm, černý</t>
  </si>
  <si>
    <t xml:space="preserve">bal  </t>
  </si>
  <si>
    <t>PLT2M-M</t>
  </si>
  <si>
    <t>kabelová vázací páska 203mm délka,nylon6.6, natural,balení 1000ks</t>
  </si>
  <si>
    <t>PLT4H-TL</t>
  </si>
  <si>
    <t>kabelová vázací páska 368mm délka,nylon6.6, natural,balení 250ks</t>
  </si>
  <si>
    <t>telefonní rozvody</t>
  </si>
  <si>
    <t>C5CPNLU504PK2M</t>
  </si>
  <si>
    <t>patch panel 50xRJ 45 UTP Telephone Panel, 4 pin (36,45) (ISDN/Voice) černý</t>
  </si>
  <si>
    <t>C5CPNLU254PK2M</t>
  </si>
  <si>
    <t>patch panel 25xRJ 45 UTP Telephone Panel, 4 pin (36,45) (ISDN/Voice) černý</t>
  </si>
  <si>
    <t>Potřebné profily NENACEŇOVAT!!!</t>
  </si>
  <si>
    <t>Kabel SYKFY 5x2x0,5</t>
  </si>
  <si>
    <t>Kabel SYKFY 15x2x0,5</t>
  </si>
  <si>
    <t>m</t>
  </si>
  <si>
    <t>Kabel SYKFY 50x2x0,5</t>
  </si>
  <si>
    <t>Skládané délky kabelů pro potřebné profily</t>
  </si>
  <si>
    <t>PRAFlaCOM 5x 2x0,5</t>
  </si>
  <si>
    <t>PRAFlaCOM 10x 2x0,5</t>
  </si>
  <si>
    <t>Drobný materiál, , štítky atd.atd</t>
  </si>
  <si>
    <t>cpl</t>
  </si>
  <si>
    <t>přípojné kabely metalické</t>
  </si>
  <si>
    <t>UTP6-0,5-GY</t>
  </si>
  <si>
    <t>UTP6-0,5-GY propojovací kabel RJ45/RJ45, U/UTP, 0,5m, kat. 6, šedý</t>
  </si>
  <si>
    <t>C6CPCU010-888BB</t>
  </si>
  <si>
    <t>Cat6Plus 24 AWG U/UTP Stranded 4 Pair RJ45 - RJ45 Blade Patch Cord Grey LS/OH IEC 332.1 Sheathed Cable with Grey Boots 1m</t>
  </si>
  <si>
    <t>C6CPCU020-888BB</t>
  </si>
  <si>
    <t>Cat6Plus 24 AWG U/UTP Stranded 4 Pair RJ45 - RJ45 Blade Patch Cord Grey LS/OH IEC 332.1 Sheathed Cable with Grey Boots 2m</t>
  </si>
  <si>
    <t>C6CPCU030-888BB</t>
  </si>
  <si>
    <t>LEVITON C6CPCU030-888BB propojovací kabel RJ45/RJ45, U/UTP, kat. 6, 3m, šedý</t>
  </si>
  <si>
    <t>C6CPCU050-888BB</t>
  </si>
  <si>
    <t>LEVITON C6CPCU050-888BB propojovací kabel RJ45/RJ45, U/UTP, kat. 6, 5m, šedý</t>
  </si>
  <si>
    <t>C6CPCU100-888BB</t>
  </si>
  <si>
    <t>LEVITON C6CPCU100-888BB propojovací kabel RJ45/RJ45, U/UTP, kat. 6, 10m, šedý</t>
  </si>
  <si>
    <t>rozvaděče</t>
  </si>
  <si>
    <t>RM7-42-80/80-B</t>
  </si>
  <si>
    <t xml:space="preserve">montovaný rozvaděč mSEVEN, výška 42U, šířka 800mm, hloubka 800mm </t>
  </si>
  <si>
    <t>RI7-27-60/60-B</t>
  </si>
  <si>
    <t>stojanový rozvaděč, 19", v. 27U (1311mm), h. 600mm, š. 600mm, iSEVEN, šedý</t>
  </si>
  <si>
    <t>DP-VEN-04-H</t>
  </si>
  <si>
    <t>19" ventilační jednotka, 4x ventilační jednotka,4x ventilátor, 230V, s termostatem, horní, dolní montáž</t>
  </si>
  <si>
    <t>DP-VER-04-H</t>
  </si>
  <si>
    <t>instalační rám, DP-VEN-04/5/6, h. 600 a 800mm, černý, CONTEG</t>
  </si>
  <si>
    <t>RUN-18-60/60-B</t>
  </si>
  <si>
    <t xml:space="preserve">19" nástěnný rozvaděč, výška 18U, hloubka 600 mm </t>
  </si>
  <si>
    <t xml:space="preserve">DP-LV-N18 </t>
  </si>
  <si>
    <t>19" vertikální lišty, v.18U, bal=1pár</t>
  </si>
  <si>
    <t>DP-VE-01-H</t>
  </si>
  <si>
    <t>Náhradní ventilátor s mřížkou, 230V, bez termostatu, černý, CONTEG</t>
  </si>
  <si>
    <t>ID-EO-TC</t>
  </si>
  <si>
    <t>Termostat pro chlazení, spínací, CONTEG</t>
  </si>
  <si>
    <t>RUN-15-60/60-B</t>
  </si>
  <si>
    <t>19"nástěnný rozvaděč, 19", v. 15U (758mm) , h. 600mm, š. 600mm, nedělený, PREMIUM, šedý</t>
  </si>
  <si>
    <t>RUN-09-60/60-B</t>
  </si>
  <si>
    <t>nástěnný rozvaděč , 19", v. 9U (491mm) , h. 600mm, š. 600mm, nedělený, PREMIUM, RAL7035</t>
  </si>
  <si>
    <t>DP-VEN-02-H</t>
  </si>
  <si>
    <t>ventilační jednotka, 2x ventilátor, 230V, s termostatem, 19", černá</t>
  </si>
  <si>
    <t>DP-RP-08-UTEF-IEEC14</t>
  </si>
  <si>
    <t>Napájecí panel, 8xUTE, 250V, 10A pojistka, 19", 2,8m kabel se zástrčkou IEC 320 C14, CONTEG</t>
  </si>
  <si>
    <t>DP-PT-550-H</t>
  </si>
  <si>
    <t>police ukládací, h. 550mm, 19", 1U, 20kg, podpěry, RAL9005</t>
  </si>
  <si>
    <t>DP-PT-450-H</t>
  </si>
  <si>
    <t>19" ukládací police s podpěrami, hloubka 450mm, 1U, barva černá</t>
  </si>
  <si>
    <t>DP-PO-PD</t>
  </si>
  <si>
    <t>Podpěra police 298mm</t>
  </si>
  <si>
    <t>DP-KO-H1</t>
  </si>
  <si>
    <t>Zátěžová nebrzděná kolečka</t>
  </si>
  <si>
    <t>pár</t>
  </si>
  <si>
    <t>DP-KO-H2</t>
  </si>
  <si>
    <t>Zátěžová brzděná kolečka</t>
  </si>
  <si>
    <t>kspár</t>
  </si>
  <si>
    <t>DP-VP-K02-H</t>
  </si>
  <si>
    <t>Vázací panel, 1U,19", jednostranný, plastový kanál 40x60mm,RAL9005</t>
  </si>
  <si>
    <t>Motážní sada 100ks</t>
  </si>
  <si>
    <t xml:space="preserve">Drobný materiál, </t>
  </si>
  <si>
    <t>UPS</t>
  </si>
  <si>
    <t>SC450RMI1U</t>
  </si>
  <si>
    <t>APC Smart-UPS SC 450VA</t>
  </si>
  <si>
    <t>SMT750RMI2UC</t>
  </si>
  <si>
    <t xml:space="preserve">APC Smart UPS 750VA RM 2U 230V with SmartConnect, </t>
  </si>
  <si>
    <t>SMT1500R2I-6W</t>
  </si>
  <si>
    <t xml:space="preserve">APC Smart-UPS SRT 1500 VA 230 V montáž do stojanu </t>
  </si>
  <si>
    <t>SMX2200HV</t>
  </si>
  <si>
    <t>APC Smart UPS x 2200VA RackúTower LCD 200-240V</t>
  </si>
  <si>
    <t>optické propojení rozvaděčů (R1-R1A, R1-R2,  R1-R3, R1-R4)</t>
  </si>
  <si>
    <t>FPCC1SXSM12LC2</t>
  </si>
  <si>
    <t>optická vana  FibrePlus 19", osazená 6xLC duplex spjkou SM, 1RU, černá, LEVITON</t>
  </si>
  <si>
    <t>FPCC1SXSM48LC2</t>
  </si>
  <si>
    <t>optická vana  FibrePlus 19", osazená 24xLC duplex spjkou SM, 1RU, černá, LEVITON</t>
  </si>
  <si>
    <t xml:space="preserve">T5PLS-24F </t>
  </si>
  <si>
    <t>optická kazeta pro 24 svárů, LEVITON</t>
  </si>
  <si>
    <t>Ochranna svárů</t>
  </si>
  <si>
    <t>HOTLC008001</t>
  </si>
  <si>
    <t>pigtail LC/PC, SM, délka 1m, LEVITON</t>
  </si>
  <si>
    <t>GF008PDC12LU-B2ca</t>
  </si>
  <si>
    <t>optický kabel, PDC - těsná ochrana, 12x9um OS2, univerzální, HFFR-LS, černý</t>
  </si>
  <si>
    <t>Drobný materiál</t>
  </si>
  <si>
    <t>přípojné kabely optické</t>
  </si>
  <si>
    <t>HOPLC008010LC203</t>
  </si>
  <si>
    <t>optický propojovací kabel LC/PC-PC/PC duplex SM 1m, LEVITON</t>
  </si>
  <si>
    <t>HOPLC008020LC203</t>
  </si>
  <si>
    <t>optický propojovací kabel LC/PC-PC/PC duplex SM 2m, LEVITON</t>
  </si>
  <si>
    <t>El. Napojení RD0, 1, 2, 3, 3A, 4 ,</t>
  </si>
  <si>
    <t>Kabel 1-CXKH-R-J B2CAS1D0 3x2,5</t>
  </si>
  <si>
    <t>Vodič H07V-U 6 žlutozelená (CY 6)</t>
  </si>
  <si>
    <t>1172296</t>
  </si>
  <si>
    <t xml:space="preserve">ZÁSUVKA NA Lištu ZSE-03 CSN In 16A </t>
  </si>
  <si>
    <t>1172297</t>
  </si>
  <si>
    <t xml:space="preserve">ZÁSUVKA NA Lištu ZSE-06 CSN In 16A </t>
  </si>
  <si>
    <t>1218642</t>
  </si>
  <si>
    <t>lišta IN 35x7 DER 6,3mm PASOVINA 1m</t>
  </si>
  <si>
    <t>Jistič EATON PL7-C16/1 16A</t>
  </si>
  <si>
    <t>Drobný materiál, oka, dutinky atd</t>
  </si>
  <si>
    <t>nosné prvky kabeláží</t>
  </si>
  <si>
    <t>LISTA LHD 40X20 HD 2M</t>
  </si>
  <si>
    <t>LISTA LHD 40X40 HD 2M</t>
  </si>
  <si>
    <t>LIŠTA LH 60X40 HD 2M</t>
  </si>
  <si>
    <t>Parapetní žlab KOPOS EKD 80x40 HD 2m bílá</t>
  </si>
  <si>
    <t>Parapetní žlab KOPOS EKD 100x40 HD 2m bílá</t>
  </si>
  <si>
    <t xml:space="preserve">LISTA EKE 100X60 HD 2M   </t>
  </si>
  <si>
    <t xml:space="preserve">LISTA EKE 140X60 HD 2M   </t>
  </si>
  <si>
    <t>TRUBKA KOPOFLEX 50 KF 09050 BA</t>
  </si>
  <si>
    <t>příslušenství k lištám  tvarovky</t>
  </si>
  <si>
    <t>PROTIPOŽÁRNÍ UCPÁVKY</t>
  </si>
  <si>
    <t>Protipožární disky, tmely, pěny atd.dle počtu kab. Pr. 20-100 mm před.poč.70ks</t>
  </si>
  <si>
    <t>ostatní</t>
  </si>
  <si>
    <t>montážní materiál (šrouby, vruty, hmoždinky, pásky apod.)</t>
  </si>
  <si>
    <t>Celkem materiál strukturovaná kabeláž</t>
  </si>
  <si>
    <t>Drážky a trubkování, demontáž stávající LAN v učebně pro přírodní vědy,technické a přemeslné obory -  VV stavby</t>
  </si>
  <si>
    <t>MONTÁŽE</t>
  </si>
  <si>
    <t>Pokládka UTP kabelů</t>
  </si>
  <si>
    <t>pokládka optických kabelů</t>
  </si>
  <si>
    <t>pokládka nízkofrekvenčních kabelů</t>
  </si>
  <si>
    <t>Měření nízkofrekvenčních kabelů</t>
  </si>
  <si>
    <t>montáž nosných prvků</t>
  </si>
  <si>
    <t>průrazy, jádrové vrtánívčetně začištění</t>
  </si>
  <si>
    <t>montáž 19" rozvaděče</t>
  </si>
  <si>
    <t>nazbrojení rozvaděče SK</t>
  </si>
  <si>
    <t>Zakončení SYKFY Kabelů</t>
  </si>
  <si>
    <t>Zapojení sykfy kabelů</t>
  </si>
  <si>
    <t>Měření kabelů SYKFY</t>
  </si>
  <si>
    <t>zakončení optických kabelů</t>
  </si>
  <si>
    <t>zapojení modulu RJ45</t>
  </si>
  <si>
    <t>montáž zásuvky SK</t>
  </si>
  <si>
    <t>kompletace rozvaděče FO</t>
  </si>
  <si>
    <t>svár na vlákně SM</t>
  </si>
  <si>
    <t>Měření optického vlákna oboustranné PM+- reflektormetrické vč. protokolu</t>
  </si>
  <si>
    <t>Provizorní přemístění rozvaděče z učebny IT, koordinace s IT</t>
  </si>
  <si>
    <t>Kpl</t>
  </si>
  <si>
    <t>El napojení 6xRD (lišta kabel, zásuvky jistič UPS) Včetně revize</t>
  </si>
  <si>
    <t>Protipožární ucpávky včetně dokumentace</t>
  </si>
  <si>
    <t>kpl</t>
  </si>
  <si>
    <t>úklid po montážních činnostech, přesuny hmot</t>
  </si>
  <si>
    <t>demontáž starých nevyhovujících rozvodů SK v objektu</t>
  </si>
  <si>
    <t xml:space="preserve">cpl </t>
  </si>
  <si>
    <t>Dokumentace skutečného provedení</t>
  </si>
  <si>
    <t>Cerifikace LAN Měření portů LAN</t>
  </si>
  <si>
    <t>port</t>
  </si>
  <si>
    <t>dopravní náklady</t>
  </si>
  <si>
    <t>Celkem montážní práce</t>
  </si>
  <si>
    <t>Celkem SK bez DPH</t>
  </si>
  <si>
    <t>Je-li v projektové dokumentaci uveden konkrétní výrobce systému strukturované kabeláže,</t>
  </si>
  <si>
    <t xml:space="preserve"> je možné použít systém jiného výrobce, který splňuje parametry uvedené v projektové dokumentaci. </t>
  </si>
  <si>
    <t xml:space="preserve">Uvedení konkrétního systému a výrobce strukturovaného kabelážního systému v PD je příkladem požadovaných </t>
  </si>
  <si>
    <t xml:space="preserve"> vazeb mezi jednotlivými požadovanými komponenty v požadované topologii LAN.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</si>
</sst>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_-* #,##0.00\ [$Kč-405]_-;\-* #,##0.00\ [$Kč-405]_-;_-* \-??\ [$Kč-405]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2" borderId="1" xfId="20" applyFont="1" applyFill="1" applyBorder="1" applyAlignment="1">
      <alignment vertical="center"/>
      <protection/>
    </xf>
    <xf numFmtId="164" fontId="3" fillId="2" borderId="2" xfId="20" applyFont="1" applyFill="1" applyBorder="1" applyAlignment="1">
      <alignment vertical="center" wrapText="1"/>
      <protection/>
    </xf>
    <xf numFmtId="164" fontId="2" fillId="2" borderId="3" xfId="20" applyFont="1" applyFill="1" applyBorder="1">
      <alignment/>
      <protection/>
    </xf>
    <xf numFmtId="164" fontId="2" fillId="2" borderId="4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2" fillId="0" borderId="6" xfId="20" applyFont="1" applyBorder="1">
      <alignment/>
      <protection/>
    </xf>
    <xf numFmtId="164" fontId="2" fillId="0" borderId="0" xfId="20" applyFont="1" applyBorder="1">
      <alignment/>
      <protection/>
    </xf>
    <xf numFmtId="164" fontId="2" fillId="0" borderId="7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>
      <alignment/>
      <protection/>
    </xf>
    <xf numFmtId="164" fontId="2" fillId="0" borderId="5" xfId="20" applyFont="1" applyBorder="1">
      <alignment/>
      <protection/>
    </xf>
    <xf numFmtId="164" fontId="4" fillId="2" borderId="8" xfId="20" applyFont="1" applyFill="1" applyBorder="1">
      <alignment/>
      <protection/>
    </xf>
    <xf numFmtId="164" fontId="5" fillId="2" borderId="9" xfId="20" applyFont="1" applyFill="1" applyBorder="1" applyAlignment="1">
      <alignment wrapText="1"/>
      <protection/>
    </xf>
    <xf numFmtId="164" fontId="4" fillId="2" borderId="9" xfId="20" applyFont="1" applyFill="1" applyBorder="1">
      <alignment/>
      <protection/>
    </xf>
    <xf numFmtId="166" fontId="4" fillId="2" borderId="9" xfId="20" applyNumberFormat="1" applyFont="1" applyFill="1" applyBorder="1">
      <alignment/>
      <protection/>
    </xf>
    <xf numFmtId="166" fontId="4" fillId="2" borderId="10" xfId="20" applyNumberFormat="1" applyFont="1" applyFill="1" applyBorder="1">
      <alignment/>
      <protection/>
    </xf>
    <xf numFmtId="164" fontId="4" fillId="0" borderId="11" xfId="20" applyFont="1" applyBorder="1">
      <alignment/>
      <protection/>
    </xf>
    <xf numFmtId="164" fontId="4" fillId="0" borderId="12" xfId="20" applyFont="1" applyFill="1" applyBorder="1" applyAlignment="1">
      <alignment wrapText="1"/>
      <protection/>
    </xf>
    <xf numFmtId="164" fontId="4" fillId="0" borderId="12" xfId="20" applyFont="1" applyBorder="1">
      <alignment/>
      <protection/>
    </xf>
    <xf numFmtId="166" fontId="4" fillId="0" borderId="12" xfId="20" applyNumberFormat="1" applyFont="1" applyBorder="1">
      <alignment/>
      <protection/>
    </xf>
    <xf numFmtId="166" fontId="4" fillId="0" borderId="13" xfId="20" applyNumberFormat="1" applyFont="1" applyBorder="1">
      <alignment/>
      <protection/>
    </xf>
    <xf numFmtId="164" fontId="4" fillId="0" borderId="0" xfId="20" applyFont="1">
      <alignment/>
      <protection/>
    </xf>
    <xf numFmtId="164" fontId="4" fillId="0" borderId="14" xfId="20" applyFont="1" applyBorder="1">
      <alignment/>
      <protection/>
    </xf>
    <xf numFmtId="164" fontId="4" fillId="0" borderId="15" xfId="20" applyFont="1" applyBorder="1" applyAlignment="1">
      <alignment wrapText="1"/>
      <protection/>
    </xf>
    <xf numFmtId="164" fontId="4" fillId="0" borderId="15" xfId="20" applyFont="1" applyFill="1" applyBorder="1">
      <alignment/>
      <protection/>
    </xf>
    <xf numFmtId="164" fontId="4" fillId="0" borderId="15" xfId="20" applyFont="1" applyBorder="1">
      <alignment/>
      <protection/>
    </xf>
    <xf numFmtId="166" fontId="4" fillId="0" borderId="15" xfId="20" applyNumberFormat="1" applyFont="1" applyBorder="1">
      <alignment/>
      <protection/>
    </xf>
    <xf numFmtId="164" fontId="4" fillId="0" borderId="14" xfId="20" applyFont="1" applyFill="1" applyBorder="1">
      <alignment/>
      <protection/>
    </xf>
    <xf numFmtId="164" fontId="4" fillId="0" borderId="15" xfId="20" applyFont="1" applyFill="1" applyBorder="1" applyAlignment="1">
      <alignment wrapText="1"/>
      <protection/>
    </xf>
    <xf numFmtId="164" fontId="4" fillId="0" borderId="16" xfId="20" applyFont="1" applyBorder="1">
      <alignment/>
      <protection/>
    </xf>
    <xf numFmtId="164" fontId="4" fillId="0" borderId="17" xfId="20" applyFont="1" applyBorder="1" applyAlignment="1">
      <alignment wrapText="1"/>
      <protection/>
    </xf>
    <xf numFmtId="164" fontId="4" fillId="0" borderId="17" xfId="20" applyFont="1" applyFill="1" applyBorder="1">
      <alignment/>
      <protection/>
    </xf>
    <xf numFmtId="164" fontId="4" fillId="0" borderId="17" xfId="20" applyFont="1" applyBorder="1">
      <alignment/>
      <protection/>
    </xf>
    <xf numFmtId="166" fontId="4" fillId="0" borderId="17" xfId="20" applyNumberFormat="1" applyFont="1" applyBorder="1">
      <alignment/>
      <protection/>
    </xf>
    <xf numFmtId="166" fontId="4" fillId="0" borderId="18" xfId="20" applyNumberFormat="1" applyFont="1" applyBorder="1">
      <alignment/>
      <protection/>
    </xf>
    <xf numFmtId="164" fontId="4" fillId="0" borderId="19" xfId="20" applyFont="1" applyBorder="1">
      <alignment/>
      <protection/>
    </xf>
    <xf numFmtId="164" fontId="4" fillId="0" borderId="20" xfId="20" applyFont="1" applyBorder="1" applyAlignment="1">
      <alignment wrapText="1"/>
      <protection/>
    </xf>
    <xf numFmtId="164" fontId="4" fillId="0" borderId="20" xfId="20" applyFont="1" applyFill="1" applyBorder="1">
      <alignment/>
      <protection/>
    </xf>
    <xf numFmtId="164" fontId="4" fillId="0" borderId="20" xfId="20" applyFont="1" applyBorder="1">
      <alignment/>
      <protection/>
    </xf>
    <xf numFmtId="166" fontId="4" fillId="0" borderId="20" xfId="20" applyNumberFormat="1" applyFont="1" applyBorder="1">
      <alignment/>
      <protection/>
    </xf>
    <xf numFmtId="166" fontId="4" fillId="0" borderId="21" xfId="20" applyNumberFormat="1" applyFont="1" applyBorder="1">
      <alignment/>
      <protection/>
    </xf>
    <xf numFmtId="164" fontId="5" fillId="3" borderId="15" xfId="20" applyFont="1" applyFill="1" applyBorder="1" applyAlignment="1">
      <alignment wrapText="1"/>
      <protection/>
    </xf>
    <xf numFmtId="164" fontId="4" fillId="3" borderId="15" xfId="20" applyFont="1" applyFill="1" applyBorder="1">
      <alignment/>
      <protection/>
    </xf>
    <xf numFmtId="166" fontId="4" fillId="3" borderId="15" xfId="20" applyNumberFormat="1" applyFont="1" applyFill="1" applyBorder="1">
      <alignment/>
      <protection/>
    </xf>
    <xf numFmtId="166" fontId="4" fillId="3" borderId="13" xfId="20" applyNumberFormat="1" applyFont="1" applyFill="1" applyBorder="1">
      <alignment/>
      <protection/>
    </xf>
    <xf numFmtId="164" fontId="4" fillId="0" borderId="14" xfId="20" applyFont="1" applyBorder="1" applyAlignment="1">
      <alignment horizontal="left"/>
      <protection/>
    </xf>
    <xf numFmtId="164" fontId="4" fillId="3" borderId="15" xfId="20" applyFont="1" applyFill="1" applyBorder="1" applyAlignment="1">
      <alignment wrapText="1"/>
      <protection/>
    </xf>
    <xf numFmtId="164" fontId="4" fillId="0" borderId="22" xfId="20" applyFont="1" applyBorder="1" applyAlignment="1">
      <alignment horizontal="left"/>
      <protection/>
    </xf>
    <xf numFmtId="164" fontId="5" fillId="0" borderId="23" xfId="20" applyFont="1" applyBorder="1" applyAlignment="1">
      <alignment wrapText="1"/>
      <protection/>
    </xf>
    <xf numFmtId="164" fontId="4" fillId="0" borderId="23" xfId="20" applyFont="1" applyBorder="1">
      <alignment/>
      <protection/>
    </xf>
    <xf numFmtId="166" fontId="4" fillId="0" borderId="23" xfId="20" applyNumberFormat="1" applyFont="1" applyBorder="1">
      <alignment/>
      <protection/>
    </xf>
    <xf numFmtId="166" fontId="4" fillId="0" borderId="24" xfId="20" applyNumberFormat="1" applyFont="1" applyBorder="1">
      <alignment/>
      <protection/>
    </xf>
    <xf numFmtId="164" fontId="4" fillId="0" borderId="23" xfId="20" applyFont="1" applyBorder="1" applyAlignment="1">
      <alignment wrapText="1"/>
      <protection/>
    </xf>
    <xf numFmtId="164" fontId="4" fillId="0" borderId="16" xfId="20" applyFont="1" applyBorder="1" applyAlignment="1">
      <alignment horizontal="left"/>
      <protection/>
    </xf>
    <xf numFmtId="164" fontId="4" fillId="0" borderId="12" xfId="20" applyFont="1" applyFill="1" applyBorder="1">
      <alignment/>
      <protection/>
    </xf>
    <xf numFmtId="166" fontId="4" fillId="0" borderId="25" xfId="20" applyNumberFormat="1" applyFont="1" applyBorder="1">
      <alignment/>
      <protection/>
    </xf>
    <xf numFmtId="164" fontId="4" fillId="0" borderId="15" xfId="20" applyFont="1" applyBorder="1" applyAlignment="1">
      <alignment horizontal="left" wrapText="1"/>
      <protection/>
    </xf>
    <xf numFmtId="164" fontId="4" fillId="0" borderId="22" xfId="20" applyFont="1" applyBorder="1">
      <alignment/>
      <protection/>
    </xf>
    <xf numFmtId="164" fontId="4" fillId="0" borderId="23" xfId="20" applyFont="1" applyFill="1" applyBorder="1">
      <alignment/>
      <protection/>
    </xf>
    <xf numFmtId="164" fontId="4" fillId="0" borderId="12" xfId="20" applyFont="1" applyBorder="1" applyAlignment="1">
      <alignment wrapText="1"/>
      <protection/>
    </xf>
    <xf numFmtId="164" fontId="4" fillId="0" borderId="26" xfId="20" applyFont="1" applyBorder="1">
      <alignment/>
      <protection/>
    </xf>
    <xf numFmtId="164" fontId="4" fillId="0" borderId="23" xfId="20" applyFont="1" applyBorder="1" applyAlignment="1">
      <alignment horizontal="left" wrapText="1"/>
      <protection/>
    </xf>
    <xf numFmtId="164" fontId="4" fillId="0" borderId="27" xfId="20" applyFont="1" applyBorder="1">
      <alignment/>
      <protection/>
    </xf>
    <xf numFmtId="166" fontId="4" fillId="0" borderId="27" xfId="20" applyNumberFormat="1" applyFont="1" applyBorder="1">
      <alignment/>
      <protection/>
    </xf>
    <xf numFmtId="164" fontId="4" fillId="0" borderId="22" xfId="20" applyFont="1" applyBorder="1" applyAlignment="1">
      <alignment wrapText="1"/>
      <protection/>
    </xf>
    <xf numFmtId="164" fontId="4" fillId="0" borderId="11" xfId="20" applyFont="1" applyBorder="1" applyAlignment="1">
      <alignment horizontal="left" wrapText="1"/>
      <protection/>
    </xf>
    <xf numFmtId="164" fontId="4" fillId="0" borderId="14" xfId="20" applyFont="1" applyBorder="1" applyAlignment="1">
      <alignment horizontal="left" wrapText="1"/>
      <protection/>
    </xf>
    <xf numFmtId="164" fontId="4" fillId="0" borderId="16" xfId="20" applyFont="1" applyBorder="1" applyAlignment="1">
      <alignment wrapText="1"/>
      <protection/>
    </xf>
    <xf numFmtId="164" fontId="4" fillId="0" borderId="19" xfId="20" applyFont="1" applyBorder="1" applyAlignment="1">
      <alignment horizontal="left"/>
      <protection/>
    </xf>
    <xf numFmtId="164" fontId="4" fillId="0" borderId="28" xfId="20" applyFont="1" applyBorder="1" applyAlignment="1">
      <alignment horizontal="left"/>
      <protection/>
    </xf>
    <xf numFmtId="164" fontId="4" fillId="0" borderId="29" xfId="20" applyFont="1" applyBorder="1" applyAlignment="1">
      <alignment wrapText="1"/>
      <protection/>
    </xf>
    <xf numFmtId="164" fontId="4" fillId="0" borderId="29" xfId="20" applyFont="1" applyBorder="1">
      <alignment/>
      <protection/>
    </xf>
    <xf numFmtId="166" fontId="4" fillId="0" borderId="29" xfId="20" applyNumberFormat="1" applyFont="1" applyBorder="1">
      <alignment/>
      <protection/>
    </xf>
    <xf numFmtId="164" fontId="3" fillId="0" borderId="6" xfId="20" applyFont="1" applyBorder="1">
      <alignment/>
      <protection/>
    </xf>
    <xf numFmtId="164" fontId="3" fillId="0" borderId="0" xfId="20" applyFont="1" applyBorder="1">
      <alignment/>
      <protection/>
    </xf>
    <xf numFmtId="166" fontId="3" fillId="0" borderId="7" xfId="20" applyNumberFormat="1" applyFont="1" applyBorder="1">
      <alignment/>
      <protection/>
    </xf>
    <xf numFmtId="164" fontId="3" fillId="4" borderId="30" xfId="20" applyFont="1" applyFill="1" applyBorder="1" applyAlignment="1">
      <alignment vertical="center" wrapText="1"/>
      <protection/>
    </xf>
    <xf numFmtId="164" fontId="2" fillId="0" borderId="19" xfId="20" applyFont="1" applyBorder="1">
      <alignment/>
      <protection/>
    </xf>
    <xf numFmtId="164" fontId="6" fillId="0" borderId="20" xfId="20" applyFont="1" applyBorder="1">
      <alignment/>
      <protection/>
    </xf>
    <xf numFmtId="164" fontId="2" fillId="0" borderId="14" xfId="20" applyFont="1" applyBorder="1">
      <alignment/>
      <protection/>
    </xf>
    <xf numFmtId="164" fontId="6" fillId="0" borderId="15" xfId="20" applyFont="1" applyBorder="1">
      <alignment/>
      <protection/>
    </xf>
    <xf numFmtId="164" fontId="6" fillId="0" borderId="15" xfId="20" applyFont="1" applyBorder="1" applyAlignment="1">
      <alignment wrapText="1"/>
      <protection/>
    </xf>
    <xf numFmtId="164" fontId="2" fillId="0" borderId="16" xfId="20" applyFont="1" applyBorder="1">
      <alignment/>
      <protection/>
    </xf>
    <xf numFmtId="164" fontId="6" fillId="0" borderId="17" xfId="20" applyFont="1" applyBorder="1">
      <alignment/>
      <protection/>
    </xf>
    <xf numFmtId="164" fontId="7" fillId="0" borderId="0" xfId="20" applyFont="1" applyBorder="1">
      <alignment/>
      <protection/>
    </xf>
    <xf numFmtId="164" fontId="3" fillId="5" borderId="31" xfId="20" applyFont="1" applyFill="1" applyBorder="1">
      <alignment/>
      <protection/>
    </xf>
    <xf numFmtId="164" fontId="3" fillId="5" borderId="32" xfId="20" applyFont="1" applyFill="1" applyBorder="1">
      <alignment/>
      <protection/>
    </xf>
    <xf numFmtId="166" fontId="3" fillId="5" borderId="33" xfId="20" applyNumberFormat="1" applyFont="1" applyFill="1" applyBorder="1">
      <alignment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43">
      <selection activeCell="E124" sqref="E100:E124"/>
    </sheetView>
  </sheetViews>
  <sheetFormatPr defaultColWidth="9.140625" defaultRowHeight="12.75"/>
  <cols>
    <col min="1" max="1" width="17.8515625" style="1" customWidth="1"/>
    <col min="2" max="2" width="39.7109375" style="1" customWidth="1"/>
    <col min="3" max="3" width="6.140625" style="1" customWidth="1"/>
    <col min="4" max="4" width="7.140625" style="1" customWidth="1"/>
    <col min="5" max="5" width="13.00390625" style="1" customWidth="1"/>
    <col min="6" max="6" width="16.00390625" style="1" customWidth="1"/>
    <col min="7" max="16384" width="9.140625" style="1" customWidth="1"/>
  </cols>
  <sheetData>
    <row r="1" spans="1:6" ht="28.5" customHeight="1">
      <c r="A1" s="2" t="s">
        <v>0</v>
      </c>
      <c r="B1" s="3" t="s">
        <v>1</v>
      </c>
      <c r="C1" s="3"/>
      <c r="D1" s="3"/>
      <c r="E1" s="3"/>
      <c r="F1" s="3"/>
    </row>
    <row r="2" spans="1:6" ht="12.75">
      <c r="A2" s="4" t="s">
        <v>2</v>
      </c>
      <c r="B2" s="5" t="s">
        <v>3</v>
      </c>
      <c r="C2" s="5"/>
      <c r="D2" s="5"/>
      <c r="E2" s="5" t="s">
        <v>4</v>
      </c>
      <c r="F2" s="6"/>
    </row>
    <row r="3" spans="1:6" ht="12.75">
      <c r="A3" s="7"/>
      <c r="B3" s="8" t="s">
        <v>5</v>
      </c>
      <c r="C3" s="8"/>
      <c r="D3" s="8"/>
      <c r="E3" s="8"/>
      <c r="F3" s="9"/>
    </row>
    <row r="4" spans="1:6" ht="12.7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2" t="s">
        <v>11</v>
      </c>
    </row>
    <row r="5" spans="1:6" ht="12.75">
      <c r="A5" s="13"/>
      <c r="B5" s="14" t="s">
        <v>12</v>
      </c>
      <c r="C5" s="15"/>
      <c r="D5" s="15"/>
      <c r="E5" s="16"/>
      <c r="F5" s="17"/>
    </row>
    <row r="6" spans="1:6" s="23" customFormat="1" ht="12.75">
      <c r="A6" s="18" t="s">
        <v>13</v>
      </c>
      <c r="B6" s="19" t="s">
        <v>14</v>
      </c>
      <c r="C6" s="20">
        <v>60</v>
      </c>
      <c r="D6" s="20" t="s">
        <v>15</v>
      </c>
      <c r="E6" s="21"/>
      <c r="F6" s="22">
        <f aca="true" t="shared" si="0" ref="F6:F60">C6*E6</f>
        <v>0</v>
      </c>
    </row>
    <row r="7" spans="1:6" s="23" customFormat="1" ht="12.75">
      <c r="A7" s="24" t="s">
        <v>16</v>
      </c>
      <c r="B7" s="25" t="s">
        <v>17</v>
      </c>
      <c r="C7" s="26">
        <v>361</v>
      </c>
      <c r="D7" s="27" t="s">
        <v>18</v>
      </c>
      <c r="E7" s="28"/>
      <c r="F7" s="22">
        <f t="shared" si="0"/>
        <v>0</v>
      </c>
    </row>
    <row r="8" spans="1:6" s="23" customFormat="1" ht="12.75">
      <c r="A8" s="24" t="s">
        <v>19</v>
      </c>
      <c r="B8" s="25" t="s">
        <v>20</v>
      </c>
      <c r="C8" s="26">
        <v>216</v>
      </c>
      <c r="D8" s="27" t="s">
        <v>18</v>
      </c>
      <c r="E8" s="28"/>
      <c r="F8" s="22">
        <f t="shared" si="0"/>
        <v>0</v>
      </c>
    </row>
    <row r="9" spans="1:6" s="23" customFormat="1" ht="12.75">
      <c r="A9" s="24" t="s">
        <v>21</v>
      </c>
      <c r="B9" s="25" t="s">
        <v>22</v>
      </c>
      <c r="C9" s="26">
        <v>216</v>
      </c>
      <c r="D9" s="27" t="s">
        <v>18</v>
      </c>
      <c r="E9" s="28"/>
      <c r="F9" s="22">
        <f t="shared" si="0"/>
        <v>0</v>
      </c>
    </row>
    <row r="10" spans="1:6" s="23" customFormat="1" ht="12.75">
      <c r="A10" s="24" t="s">
        <v>23</v>
      </c>
      <c r="B10" s="25" t="s">
        <v>24</v>
      </c>
      <c r="C10" s="26">
        <v>216</v>
      </c>
      <c r="D10" s="27" t="s">
        <v>18</v>
      </c>
      <c r="E10" s="28"/>
      <c r="F10" s="22">
        <f t="shared" si="0"/>
        <v>0</v>
      </c>
    </row>
    <row r="11" spans="1:6" s="23" customFormat="1" ht="12.75">
      <c r="A11" s="24" t="s">
        <v>25</v>
      </c>
      <c r="B11" s="25" t="s">
        <v>26</v>
      </c>
      <c r="C11" s="26">
        <v>18</v>
      </c>
      <c r="D11" s="27" t="s">
        <v>18</v>
      </c>
      <c r="E11" s="28"/>
      <c r="F11" s="22">
        <f t="shared" si="0"/>
        <v>0</v>
      </c>
    </row>
    <row r="12" spans="1:6" s="23" customFormat="1" ht="12.75">
      <c r="A12" s="29"/>
      <c r="B12" s="30" t="s">
        <v>27</v>
      </c>
      <c r="C12" s="26">
        <v>20</v>
      </c>
      <c r="D12" s="27" t="s">
        <v>18</v>
      </c>
      <c r="E12" s="28"/>
      <c r="F12" s="22">
        <f t="shared" si="0"/>
        <v>0</v>
      </c>
    </row>
    <row r="13" spans="1:6" s="23" customFormat="1" ht="12.75">
      <c r="A13" s="29"/>
      <c r="B13" s="30" t="s">
        <v>28</v>
      </c>
      <c r="C13" s="26">
        <v>10</v>
      </c>
      <c r="D13" s="27"/>
      <c r="E13" s="28"/>
      <c r="F13" s="22">
        <f t="shared" si="0"/>
        <v>0</v>
      </c>
    </row>
    <row r="14" spans="1:6" s="23" customFormat="1" ht="12.75">
      <c r="A14" s="29" t="s">
        <v>29</v>
      </c>
      <c r="B14" s="30" t="s">
        <v>30</v>
      </c>
      <c r="C14" s="26">
        <v>1</v>
      </c>
      <c r="D14" s="27" t="s">
        <v>31</v>
      </c>
      <c r="E14" s="28"/>
      <c r="F14" s="22">
        <f t="shared" si="0"/>
        <v>0</v>
      </c>
    </row>
    <row r="15" spans="1:6" s="23" customFormat="1" ht="12.75">
      <c r="A15" s="24" t="s">
        <v>32</v>
      </c>
      <c r="B15" s="25" t="s">
        <v>33</v>
      </c>
      <c r="C15" s="26">
        <v>1</v>
      </c>
      <c r="D15" s="27" t="s">
        <v>31</v>
      </c>
      <c r="E15" s="28"/>
      <c r="F15" s="22">
        <f t="shared" si="0"/>
        <v>0</v>
      </c>
    </row>
    <row r="16" spans="1:6" s="23" customFormat="1" ht="12.75">
      <c r="A16" s="31" t="s">
        <v>34</v>
      </c>
      <c r="B16" s="32" t="s">
        <v>35</v>
      </c>
      <c r="C16" s="33">
        <v>4</v>
      </c>
      <c r="D16" s="34" t="s">
        <v>31</v>
      </c>
      <c r="E16" s="35"/>
      <c r="F16" s="36">
        <f t="shared" si="0"/>
        <v>0</v>
      </c>
    </row>
    <row r="17" spans="1:6" s="23" customFormat="1" ht="12.75">
      <c r="A17" s="13"/>
      <c r="B17" s="14" t="s">
        <v>36</v>
      </c>
      <c r="C17" s="15"/>
      <c r="D17" s="15"/>
      <c r="E17" s="16"/>
      <c r="F17" s="17"/>
    </row>
    <row r="18" spans="1:6" s="23" customFormat="1" ht="12.75">
      <c r="A18" s="37" t="s">
        <v>37</v>
      </c>
      <c r="B18" s="38" t="s">
        <v>38</v>
      </c>
      <c r="C18" s="39">
        <v>2</v>
      </c>
      <c r="D18" s="40" t="s">
        <v>18</v>
      </c>
      <c r="E18" s="41"/>
      <c r="F18" s="42">
        <f aca="true" t="shared" si="1" ref="F18:F27">C18*E18</f>
        <v>0</v>
      </c>
    </row>
    <row r="19" spans="1:6" s="23" customFormat="1" ht="12.75">
      <c r="A19" s="24" t="s">
        <v>39</v>
      </c>
      <c r="B19" s="25" t="s">
        <v>40</v>
      </c>
      <c r="C19" s="26">
        <v>3</v>
      </c>
      <c r="D19" s="27" t="s">
        <v>18</v>
      </c>
      <c r="E19" s="28"/>
      <c r="F19" s="22">
        <f t="shared" si="1"/>
        <v>0</v>
      </c>
    </row>
    <row r="20" spans="1:6" s="23" customFormat="1" ht="12.75">
      <c r="A20" s="24"/>
      <c r="B20" s="43" t="s">
        <v>41</v>
      </c>
      <c r="C20" s="44"/>
      <c r="D20" s="44"/>
      <c r="E20" s="45"/>
      <c r="F20" s="46"/>
    </row>
    <row r="21" spans="1:6" s="23" customFormat="1" ht="12.75">
      <c r="A21" s="47">
        <v>1257382</v>
      </c>
      <c r="B21" s="48" t="s">
        <v>42</v>
      </c>
      <c r="C21" s="44">
        <v>97</v>
      </c>
      <c r="D21" s="44"/>
      <c r="E21" s="45"/>
      <c r="F21" s="46">
        <f t="shared" si="1"/>
        <v>0</v>
      </c>
    </row>
    <row r="22" spans="1:6" s="23" customFormat="1" ht="12.75">
      <c r="A22" s="47">
        <v>1257414004</v>
      </c>
      <c r="B22" s="48" t="s">
        <v>43</v>
      </c>
      <c r="C22" s="44">
        <v>278</v>
      </c>
      <c r="D22" s="44" t="s">
        <v>44</v>
      </c>
      <c r="E22" s="45"/>
      <c r="F22" s="46">
        <f t="shared" si="1"/>
        <v>0</v>
      </c>
    </row>
    <row r="23" spans="1:6" s="23" customFormat="1" ht="12.75">
      <c r="A23" s="47">
        <v>1257418004</v>
      </c>
      <c r="B23" s="48" t="s">
        <v>45</v>
      </c>
      <c r="C23" s="44">
        <v>40</v>
      </c>
      <c r="D23" s="44" t="s">
        <v>44</v>
      </c>
      <c r="E23" s="45"/>
      <c r="F23" s="46">
        <f t="shared" si="1"/>
        <v>0</v>
      </c>
    </row>
    <row r="24" spans="1:6" s="23" customFormat="1" ht="12.75">
      <c r="A24" s="49"/>
      <c r="B24" s="50" t="s">
        <v>46</v>
      </c>
      <c r="C24" s="51"/>
      <c r="D24" s="51"/>
      <c r="E24" s="52"/>
      <c r="F24" s="53"/>
    </row>
    <row r="25" spans="1:6" s="23" customFormat="1" ht="12.75">
      <c r="A25" s="49"/>
      <c r="B25" s="54" t="s">
        <v>47</v>
      </c>
      <c r="C25" s="51">
        <v>375</v>
      </c>
      <c r="D25" s="51" t="s">
        <v>44</v>
      </c>
      <c r="E25" s="52"/>
      <c r="F25" s="22">
        <f t="shared" si="1"/>
        <v>0</v>
      </c>
    </row>
    <row r="26" spans="1:6" s="23" customFormat="1" ht="12.75">
      <c r="A26" s="49"/>
      <c r="B26" s="54" t="s">
        <v>48</v>
      </c>
      <c r="C26" s="51">
        <v>478</v>
      </c>
      <c r="D26" s="51" t="s">
        <v>44</v>
      </c>
      <c r="E26" s="52"/>
      <c r="F26" s="22">
        <f t="shared" si="1"/>
        <v>0</v>
      </c>
    </row>
    <row r="27" spans="1:6" s="23" customFormat="1" ht="12.75">
      <c r="A27" s="55"/>
      <c r="B27" s="32" t="s">
        <v>49</v>
      </c>
      <c r="C27" s="33">
        <v>1</v>
      </c>
      <c r="D27" s="34" t="s">
        <v>50</v>
      </c>
      <c r="E27" s="35"/>
      <c r="F27" s="36">
        <f t="shared" si="1"/>
        <v>0</v>
      </c>
    </row>
    <row r="28" spans="1:6" s="23" customFormat="1" ht="12.75">
      <c r="A28" s="13"/>
      <c r="B28" s="14" t="s">
        <v>51</v>
      </c>
      <c r="C28" s="15"/>
      <c r="D28" s="15"/>
      <c r="E28" s="16"/>
      <c r="F28" s="17"/>
    </row>
    <row r="29" spans="1:6" s="23" customFormat="1" ht="12.75">
      <c r="A29" s="37" t="s">
        <v>52</v>
      </c>
      <c r="B29" s="38" t="s">
        <v>53</v>
      </c>
      <c r="C29" s="39">
        <v>150</v>
      </c>
      <c r="D29" s="40" t="s">
        <v>18</v>
      </c>
      <c r="E29" s="41"/>
      <c r="F29" s="42">
        <f t="shared" si="0"/>
        <v>0</v>
      </c>
    </row>
    <row r="30" spans="1:6" s="23" customFormat="1" ht="12.75">
      <c r="A30" s="24" t="s">
        <v>54</v>
      </c>
      <c r="B30" s="25" t="s">
        <v>55</v>
      </c>
      <c r="C30" s="26">
        <v>155</v>
      </c>
      <c r="D30" s="27" t="s">
        <v>18</v>
      </c>
      <c r="E30" s="28"/>
      <c r="F30" s="22">
        <f t="shared" si="0"/>
        <v>0</v>
      </c>
    </row>
    <row r="31" spans="1:6" ht="12.75">
      <c r="A31" s="24" t="s">
        <v>56</v>
      </c>
      <c r="B31" s="25" t="s">
        <v>57</v>
      </c>
      <c r="C31" s="26">
        <v>120</v>
      </c>
      <c r="D31" s="27" t="s">
        <v>18</v>
      </c>
      <c r="E31" s="28"/>
      <c r="F31" s="22">
        <f t="shared" si="0"/>
        <v>0</v>
      </c>
    </row>
    <row r="32" spans="1:6" ht="12.75">
      <c r="A32" s="24" t="s">
        <v>58</v>
      </c>
      <c r="B32" s="25" t="s">
        <v>59</v>
      </c>
      <c r="C32" s="26">
        <v>65</v>
      </c>
      <c r="D32" s="27" t="s">
        <v>18</v>
      </c>
      <c r="E32" s="28"/>
      <c r="F32" s="22">
        <f t="shared" si="0"/>
        <v>0</v>
      </c>
    </row>
    <row r="33" spans="1:6" ht="12.75">
      <c r="A33" s="24" t="s">
        <v>60</v>
      </c>
      <c r="B33" s="25" t="s">
        <v>61</v>
      </c>
      <c r="C33" s="26">
        <v>10</v>
      </c>
      <c r="D33" s="27" t="s">
        <v>18</v>
      </c>
      <c r="E33" s="28"/>
      <c r="F33" s="22">
        <f t="shared" si="0"/>
        <v>0</v>
      </c>
    </row>
    <row r="34" spans="1:6" ht="12.75">
      <c r="A34" s="31" t="s">
        <v>62</v>
      </c>
      <c r="B34" s="32" t="s">
        <v>63</v>
      </c>
      <c r="C34" s="33">
        <v>5</v>
      </c>
      <c r="D34" s="34" t="s">
        <v>18</v>
      </c>
      <c r="E34" s="35"/>
      <c r="F34" s="36">
        <f t="shared" si="0"/>
        <v>0</v>
      </c>
    </row>
    <row r="35" spans="1:6" ht="12.75">
      <c r="A35" s="13"/>
      <c r="B35" s="14" t="s">
        <v>64</v>
      </c>
      <c r="C35" s="15"/>
      <c r="D35" s="15"/>
      <c r="E35" s="16"/>
      <c r="F35" s="17"/>
    </row>
    <row r="36" spans="1:6" ht="12.75">
      <c r="A36" s="37" t="s">
        <v>65</v>
      </c>
      <c r="B36" s="38" t="s">
        <v>66</v>
      </c>
      <c r="C36" s="39">
        <v>1</v>
      </c>
      <c r="D36" s="40" t="s">
        <v>18</v>
      </c>
      <c r="E36" s="41"/>
      <c r="F36" s="42">
        <f t="shared" si="0"/>
        <v>0</v>
      </c>
    </row>
    <row r="37" spans="1:6" ht="12.75">
      <c r="A37" s="18" t="s">
        <v>67</v>
      </c>
      <c r="B37" s="38" t="s">
        <v>68</v>
      </c>
      <c r="C37" s="56">
        <v>1</v>
      </c>
      <c r="D37" s="20" t="s">
        <v>18</v>
      </c>
      <c r="E37" s="21"/>
      <c r="F37" s="57">
        <f t="shared" si="0"/>
        <v>0</v>
      </c>
    </row>
    <row r="38" spans="1:6" ht="12.75">
      <c r="A38" s="29" t="s">
        <v>69</v>
      </c>
      <c r="B38" s="25" t="s">
        <v>70</v>
      </c>
      <c r="C38" s="26">
        <v>2</v>
      </c>
      <c r="D38" s="27" t="s">
        <v>18</v>
      </c>
      <c r="E38" s="28"/>
      <c r="F38" s="22">
        <f t="shared" si="0"/>
        <v>0</v>
      </c>
    </row>
    <row r="39" spans="1:6" ht="12.75">
      <c r="A39" s="29" t="s">
        <v>71</v>
      </c>
      <c r="B39" s="25" t="s">
        <v>72</v>
      </c>
      <c r="C39" s="26">
        <v>2</v>
      </c>
      <c r="D39" s="27" t="s">
        <v>18</v>
      </c>
      <c r="E39" s="28"/>
      <c r="F39" s="22">
        <f t="shared" si="0"/>
        <v>0</v>
      </c>
    </row>
    <row r="40" spans="1:6" ht="12.75">
      <c r="A40" s="24" t="s">
        <v>73</v>
      </c>
      <c r="B40" s="25" t="s">
        <v>74</v>
      </c>
      <c r="C40" s="26">
        <v>1</v>
      </c>
      <c r="D40" s="27" t="s">
        <v>18</v>
      </c>
      <c r="E40" s="28"/>
      <c r="F40" s="22">
        <f t="shared" si="0"/>
        <v>0</v>
      </c>
    </row>
    <row r="41" spans="1:6" ht="12.75">
      <c r="A41" s="24" t="s">
        <v>75</v>
      </c>
      <c r="B41" s="25" t="s">
        <v>76</v>
      </c>
      <c r="C41" s="26">
        <v>1</v>
      </c>
      <c r="D41" s="27" t="s">
        <v>18</v>
      </c>
      <c r="E41" s="28"/>
      <c r="F41" s="22">
        <f t="shared" si="0"/>
        <v>0</v>
      </c>
    </row>
    <row r="42" spans="1:6" ht="12.75">
      <c r="A42" s="29" t="s">
        <v>77</v>
      </c>
      <c r="B42" s="25" t="s">
        <v>78</v>
      </c>
      <c r="C42" s="26">
        <v>2</v>
      </c>
      <c r="D42" s="27" t="s">
        <v>18</v>
      </c>
      <c r="E42" s="28"/>
      <c r="F42" s="22">
        <f t="shared" si="0"/>
        <v>0</v>
      </c>
    </row>
    <row r="43" spans="1:6" ht="12.75">
      <c r="A43" s="29" t="s">
        <v>79</v>
      </c>
      <c r="B43" s="25" t="s">
        <v>80</v>
      </c>
      <c r="C43" s="26">
        <v>1</v>
      </c>
      <c r="D43" s="27" t="s">
        <v>18</v>
      </c>
      <c r="E43" s="28"/>
      <c r="F43" s="22">
        <f t="shared" si="0"/>
        <v>0</v>
      </c>
    </row>
    <row r="44" spans="1:6" ht="12.75">
      <c r="A44" s="24" t="s">
        <v>81</v>
      </c>
      <c r="B44" s="58" t="s">
        <v>82</v>
      </c>
      <c r="C44" s="26">
        <v>1</v>
      </c>
      <c r="D44" s="27" t="s">
        <v>18</v>
      </c>
      <c r="E44" s="28"/>
      <c r="F44" s="22">
        <f t="shared" si="0"/>
        <v>0</v>
      </c>
    </row>
    <row r="45" spans="1:6" ht="12.75">
      <c r="A45" s="24" t="s">
        <v>83</v>
      </c>
      <c r="B45" s="58" t="s">
        <v>84</v>
      </c>
      <c r="C45" s="26">
        <v>1</v>
      </c>
      <c r="D45" s="27" t="s">
        <v>18</v>
      </c>
      <c r="E45" s="28"/>
      <c r="F45" s="22">
        <f t="shared" si="0"/>
        <v>0</v>
      </c>
    </row>
    <row r="46" spans="1:6" ht="12.75">
      <c r="A46" s="29" t="s">
        <v>85</v>
      </c>
      <c r="B46" s="25" t="s">
        <v>86</v>
      </c>
      <c r="C46" s="26">
        <v>2</v>
      </c>
      <c r="D46" s="27" t="s">
        <v>18</v>
      </c>
      <c r="E46" s="28"/>
      <c r="F46" s="22">
        <f>C46*E46</f>
        <v>0</v>
      </c>
    </row>
    <row r="47" spans="1:6" ht="12.75">
      <c r="A47" s="24" t="s">
        <v>87</v>
      </c>
      <c r="B47" s="25" t="s">
        <v>88</v>
      </c>
      <c r="C47" s="26">
        <v>6</v>
      </c>
      <c r="D47" s="27" t="s">
        <v>18</v>
      </c>
      <c r="E47" s="28"/>
      <c r="F47" s="22">
        <f t="shared" si="0"/>
        <v>0</v>
      </c>
    </row>
    <row r="48" spans="1:6" ht="12.75">
      <c r="A48" s="29" t="s">
        <v>89</v>
      </c>
      <c r="B48" s="58" t="s">
        <v>90</v>
      </c>
      <c r="C48" s="26">
        <v>2</v>
      </c>
      <c r="D48" s="27" t="s">
        <v>18</v>
      </c>
      <c r="E48" s="28"/>
      <c r="F48" s="22">
        <f t="shared" si="0"/>
        <v>0</v>
      </c>
    </row>
    <row r="49" spans="1:6" ht="12.75">
      <c r="A49" s="29" t="s">
        <v>91</v>
      </c>
      <c r="B49" s="25" t="s">
        <v>92</v>
      </c>
      <c r="C49" s="26">
        <v>4</v>
      </c>
      <c r="D49" s="27" t="s">
        <v>18</v>
      </c>
      <c r="E49" s="28"/>
      <c r="F49" s="22">
        <f t="shared" si="0"/>
        <v>0</v>
      </c>
    </row>
    <row r="50" spans="1:6" ht="12.75">
      <c r="A50" s="29" t="s">
        <v>93</v>
      </c>
      <c r="B50" s="25" t="s">
        <v>94</v>
      </c>
      <c r="C50" s="26">
        <v>6</v>
      </c>
      <c r="D50" s="27" t="s">
        <v>18</v>
      </c>
      <c r="E50" s="28"/>
      <c r="F50" s="22">
        <f t="shared" si="0"/>
        <v>0</v>
      </c>
    </row>
    <row r="51" spans="1:6" ht="12.75">
      <c r="A51" s="24" t="s">
        <v>95</v>
      </c>
      <c r="B51" s="25" t="s">
        <v>96</v>
      </c>
      <c r="C51" s="26">
        <v>2</v>
      </c>
      <c r="D51" s="27" t="s">
        <v>97</v>
      </c>
      <c r="E51" s="28"/>
      <c r="F51" s="22">
        <f t="shared" si="0"/>
        <v>0</v>
      </c>
    </row>
    <row r="52" spans="1:6" ht="12.75">
      <c r="A52" s="24" t="s">
        <v>98</v>
      </c>
      <c r="B52" s="25" t="s">
        <v>99</v>
      </c>
      <c r="C52" s="26">
        <v>2</v>
      </c>
      <c r="D52" s="27" t="s">
        <v>100</v>
      </c>
      <c r="E52" s="28"/>
      <c r="F52" s="22">
        <f t="shared" si="0"/>
        <v>0</v>
      </c>
    </row>
    <row r="53" spans="1:6" ht="12.75">
      <c r="A53" s="24" t="s">
        <v>101</v>
      </c>
      <c r="B53" s="25" t="s">
        <v>102</v>
      </c>
      <c r="C53" s="26">
        <v>27</v>
      </c>
      <c r="D53" s="27" t="s">
        <v>18</v>
      </c>
      <c r="E53" s="28"/>
      <c r="F53" s="22">
        <f t="shared" si="0"/>
        <v>0</v>
      </c>
    </row>
    <row r="54" spans="1:6" ht="12.75">
      <c r="A54" s="24"/>
      <c r="B54" s="25" t="s">
        <v>103</v>
      </c>
      <c r="C54" s="26">
        <v>4</v>
      </c>
      <c r="D54" s="27" t="s">
        <v>18</v>
      </c>
      <c r="E54" s="28"/>
      <c r="F54" s="22">
        <f t="shared" si="0"/>
        <v>0</v>
      </c>
    </row>
    <row r="55" spans="1:6" ht="12.75">
      <c r="A55" s="59"/>
      <c r="B55" s="54" t="s">
        <v>104</v>
      </c>
      <c r="C55" s="60">
        <v>1</v>
      </c>
      <c r="D55" s="51" t="s">
        <v>18</v>
      </c>
      <c r="E55" s="52"/>
      <c r="F55" s="53">
        <f t="shared" si="0"/>
        <v>0</v>
      </c>
    </row>
    <row r="56" spans="1:6" ht="12.75">
      <c r="A56" s="13"/>
      <c r="B56" s="14" t="s">
        <v>105</v>
      </c>
      <c r="C56" s="15"/>
      <c r="D56" s="15"/>
      <c r="E56" s="16"/>
      <c r="F56" s="17"/>
    </row>
    <row r="57" spans="1:6" ht="12.75">
      <c r="A57" s="18" t="s">
        <v>106</v>
      </c>
      <c r="B57" s="61" t="s">
        <v>107</v>
      </c>
      <c r="C57" s="56">
        <v>2</v>
      </c>
      <c r="D57" s="20" t="s">
        <v>18</v>
      </c>
      <c r="E57" s="21"/>
      <c r="F57" s="57">
        <f t="shared" si="0"/>
        <v>0</v>
      </c>
    </row>
    <row r="58" spans="1:6" ht="12.75">
      <c r="A58" s="24" t="s">
        <v>108</v>
      </c>
      <c r="B58" s="25" t="s">
        <v>109</v>
      </c>
      <c r="C58" s="26"/>
      <c r="D58" s="27" t="s">
        <v>18</v>
      </c>
      <c r="E58" s="28"/>
      <c r="F58" s="22">
        <f t="shared" si="0"/>
        <v>0</v>
      </c>
    </row>
    <row r="59" spans="1:6" ht="12.75">
      <c r="A59" s="62" t="s">
        <v>110</v>
      </c>
      <c r="B59" s="63" t="s">
        <v>111</v>
      </c>
      <c r="C59" s="64">
        <v>2</v>
      </c>
      <c r="D59" s="64" t="s">
        <v>18</v>
      </c>
      <c r="E59" s="65"/>
      <c r="F59" s="22">
        <f t="shared" si="0"/>
        <v>0</v>
      </c>
    </row>
    <row r="60" spans="1:6" ht="12.75">
      <c r="A60" s="31" t="s">
        <v>112</v>
      </c>
      <c r="B60" s="32" t="s">
        <v>113</v>
      </c>
      <c r="C60" s="33">
        <v>1</v>
      </c>
      <c r="D60" s="34" t="s">
        <v>18</v>
      </c>
      <c r="E60" s="35"/>
      <c r="F60" s="36">
        <f t="shared" si="0"/>
        <v>0</v>
      </c>
    </row>
    <row r="61" spans="1:6" ht="12.75">
      <c r="A61" s="13"/>
      <c r="B61" s="14" t="s">
        <v>114</v>
      </c>
      <c r="C61" s="15"/>
      <c r="D61" s="15"/>
      <c r="E61" s="16"/>
      <c r="F61" s="17"/>
    </row>
    <row r="62" spans="1:6" ht="12.75">
      <c r="A62" s="37" t="s">
        <v>115</v>
      </c>
      <c r="B62" s="38" t="s">
        <v>116</v>
      </c>
      <c r="C62" s="39">
        <v>4</v>
      </c>
      <c r="D62" s="40" t="s">
        <v>18</v>
      </c>
      <c r="E62" s="41"/>
      <c r="F62" s="42">
        <f aca="true" t="shared" si="2" ref="F62:F68">C62*E62</f>
        <v>0</v>
      </c>
    </row>
    <row r="63" spans="1:6" ht="12.75">
      <c r="A63" s="29" t="s">
        <v>117</v>
      </c>
      <c r="B63" s="30" t="s">
        <v>118</v>
      </c>
      <c r="C63" s="26">
        <v>1</v>
      </c>
      <c r="D63" s="27" t="s">
        <v>18</v>
      </c>
      <c r="E63" s="28"/>
      <c r="F63" s="22">
        <f t="shared" si="2"/>
        <v>0</v>
      </c>
    </row>
    <row r="64" spans="1:6" ht="12.75">
      <c r="A64" s="29" t="s">
        <v>119</v>
      </c>
      <c r="B64" s="30" t="s">
        <v>120</v>
      </c>
      <c r="C64" s="26">
        <v>6</v>
      </c>
      <c r="D64" s="27" t="s">
        <v>18</v>
      </c>
      <c r="E64" s="28"/>
      <c r="F64" s="22">
        <f t="shared" si="2"/>
        <v>0</v>
      </c>
    </row>
    <row r="65" spans="1:6" ht="12.75">
      <c r="A65" s="29"/>
      <c r="B65" s="30" t="s">
        <v>121</v>
      </c>
      <c r="C65" s="26">
        <v>96</v>
      </c>
      <c r="D65" s="27" t="s">
        <v>18</v>
      </c>
      <c r="E65" s="28"/>
      <c r="F65" s="22">
        <f t="shared" si="2"/>
        <v>0</v>
      </c>
    </row>
    <row r="66" spans="1:6" ht="12.75">
      <c r="A66" s="29" t="s">
        <v>122</v>
      </c>
      <c r="B66" s="30" t="s">
        <v>123</v>
      </c>
      <c r="C66" s="26">
        <v>96</v>
      </c>
      <c r="D66" s="27" t="s">
        <v>18</v>
      </c>
      <c r="E66" s="28"/>
      <c r="F66" s="22">
        <f t="shared" si="2"/>
        <v>0</v>
      </c>
    </row>
    <row r="67" spans="1:6" ht="12.75">
      <c r="A67" s="66" t="s">
        <v>124</v>
      </c>
      <c r="B67" s="25" t="s">
        <v>125</v>
      </c>
      <c r="C67" s="27">
        <v>570</v>
      </c>
      <c r="D67" s="51" t="s">
        <v>44</v>
      </c>
      <c r="E67" s="52"/>
      <c r="F67" s="22">
        <f t="shared" si="2"/>
        <v>0</v>
      </c>
    </row>
    <row r="68" spans="1:6" ht="12.75">
      <c r="A68" s="66"/>
      <c r="B68" s="54" t="s">
        <v>126</v>
      </c>
      <c r="C68" s="60">
        <v>1</v>
      </c>
      <c r="D68" s="51" t="s">
        <v>50</v>
      </c>
      <c r="E68" s="52"/>
      <c r="F68" s="53">
        <f t="shared" si="2"/>
        <v>0</v>
      </c>
    </row>
    <row r="69" spans="1:6" ht="12.75">
      <c r="A69" s="13"/>
      <c r="B69" s="14" t="s">
        <v>127</v>
      </c>
      <c r="C69" s="15"/>
      <c r="D69" s="15"/>
      <c r="E69" s="16"/>
      <c r="F69" s="17"/>
    </row>
    <row r="70" spans="1:6" ht="12.75">
      <c r="A70" s="29" t="s">
        <v>128</v>
      </c>
      <c r="B70" s="30" t="s">
        <v>129</v>
      </c>
      <c r="C70" s="26">
        <v>18</v>
      </c>
      <c r="D70" s="27" t="s">
        <v>18</v>
      </c>
      <c r="E70" s="28"/>
      <c r="F70" s="22">
        <f aca="true" t="shared" si="3" ref="F70:F71">C70*E70</f>
        <v>0</v>
      </c>
    </row>
    <row r="71" spans="1:6" ht="12.75">
      <c r="A71" s="29" t="s">
        <v>130</v>
      </c>
      <c r="B71" s="30" t="s">
        <v>131</v>
      </c>
      <c r="C71" s="26">
        <v>18</v>
      </c>
      <c r="D71" s="27" t="s">
        <v>18</v>
      </c>
      <c r="E71" s="28"/>
      <c r="F71" s="22">
        <f t="shared" si="3"/>
        <v>0</v>
      </c>
    </row>
    <row r="72" spans="1:6" ht="12.75">
      <c r="A72" s="13"/>
      <c r="B72" s="14" t="s">
        <v>132</v>
      </c>
      <c r="C72" s="15"/>
      <c r="D72" s="15"/>
      <c r="E72" s="16"/>
      <c r="F72" s="17"/>
    </row>
    <row r="73" spans="1:6" ht="12.75">
      <c r="A73" s="67">
        <v>1257675</v>
      </c>
      <c r="B73" s="19" t="s">
        <v>133</v>
      </c>
      <c r="C73" s="56">
        <v>205</v>
      </c>
      <c r="D73" s="20" t="s">
        <v>44</v>
      </c>
      <c r="E73" s="21"/>
      <c r="F73" s="42">
        <f aca="true" t="shared" si="4" ref="F73:F79">C73*E73</f>
        <v>0</v>
      </c>
    </row>
    <row r="74" spans="1:6" ht="12.75">
      <c r="A74" s="68">
        <v>1189178</v>
      </c>
      <c r="B74" s="25" t="s">
        <v>134</v>
      </c>
      <c r="C74" s="26">
        <v>205</v>
      </c>
      <c r="D74" s="27" t="s">
        <v>44</v>
      </c>
      <c r="E74" s="28"/>
      <c r="F74" s="22">
        <f t="shared" si="4"/>
        <v>0</v>
      </c>
    </row>
    <row r="75" spans="1:6" ht="12.75">
      <c r="A75" s="68" t="s">
        <v>135</v>
      </c>
      <c r="B75" s="25" t="s">
        <v>136</v>
      </c>
      <c r="C75" s="26">
        <v>6</v>
      </c>
      <c r="D75" s="27" t="s">
        <v>18</v>
      </c>
      <c r="E75" s="28"/>
      <c r="F75" s="22">
        <f t="shared" si="4"/>
        <v>0</v>
      </c>
    </row>
    <row r="76" spans="1:6" ht="12.75">
      <c r="A76" s="68" t="s">
        <v>137</v>
      </c>
      <c r="B76" s="25" t="s">
        <v>138</v>
      </c>
      <c r="C76" s="26">
        <v>5</v>
      </c>
      <c r="D76" s="27" t="s">
        <v>18</v>
      </c>
      <c r="E76" s="28"/>
      <c r="F76" s="22">
        <f t="shared" si="4"/>
        <v>0</v>
      </c>
    </row>
    <row r="77" spans="1:6" ht="12.75">
      <c r="A77" s="68" t="s">
        <v>139</v>
      </c>
      <c r="B77" s="25" t="s">
        <v>140</v>
      </c>
      <c r="C77" s="26">
        <v>5</v>
      </c>
      <c r="D77" s="27" t="s">
        <v>44</v>
      </c>
      <c r="E77" s="28"/>
      <c r="F77" s="22">
        <f t="shared" si="4"/>
        <v>0</v>
      </c>
    </row>
    <row r="78" spans="1:6" ht="12.75">
      <c r="A78" s="68">
        <v>1183628</v>
      </c>
      <c r="B78" s="25" t="s">
        <v>141</v>
      </c>
      <c r="C78" s="26">
        <v>5</v>
      </c>
      <c r="D78" s="27" t="s">
        <v>18</v>
      </c>
      <c r="E78" s="28"/>
      <c r="F78" s="22">
        <f t="shared" si="4"/>
        <v>0</v>
      </c>
    </row>
    <row r="79" spans="1:6" ht="12.75">
      <c r="A79" s="69"/>
      <c r="B79" s="32" t="s">
        <v>142</v>
      </c>
      <c r="C79" s="33">
        <v>1</v>
      </c>
      <c r="D79" s="34" t="s">
        <v>50</v>
      </c>
      <c r="E79" s="35"/>
      <c r="F79" s="36">
        <f t="shared" si="4"/>
        <v>0</v>
      </c>
    </row>
    <row r="80" spans="1:6" ht="12.75">
      <c r="A80" s="13"/>
      <c r="B80" s="14" t="s">
        <v>143</v>
      </c>
      <c r="C80" s="15"/>
      <c r="D80" s="15"/>
      <c r="E80" s="16"/>
      <c r="F80" s="17"/>
    </row>
    <row r="81" spans="1:6" ht="12.75">
      <c r="A81" s="70">
        <v>1186848</v>
      </c>
      <c r="B81" s="38" t="s">
        <v>144</v>
      </c>
      <c r="C81" s="39">
        <v>1298</v>
      </c>
      <c r="D81" s="40" t="s">
        <v>44</v>
      </c>
      <c r="E81" s="41"/>
      <c r="F81" s="42">
        <f aca="true" t="shared" si="5" ref="F81:F93">C81*E81</f>
        <v>0</v>
      </c>
    </row>
    <row r="82" spans="1:6" ht="12.75">
      <c r="A82" s="47">
        <v>1186844</v>
      </c>
      <c r="B82" s="25" t="s">
        <v>145</v>
      </c>
      <c r="C82" s="26">
        <v>456</v>
      </c>
      <c r="D82" s="27" t="s">
        <v>44</v>
      </c>
      <c r="E82" s="28"/>
      <c r="F82" s="22">
        <f t="shared" si="5"/>
        <v>0</v>
      </c>
    </row>
    <row r="83" spans="1:6" ht="12.75">
      <c r="A83" s="47">
        <v>1186845</v>
      </c>
      <c r="B83" s="25" t="s">
        <v>146</v>
      </c>
      <c r="C83" s="26">
        <v>98</v>
      </c>
      <c r="D83" s="27" t="s">
        <v>44</v>
      </c>
      <c r="E83" s="28"/>
      <c r="F83" s="22">
        <f t="shared" si="5"/>
        <v>0</v>
      </c>
    </row>
    <row r="84" spans="1:6" ht="12.75">
      <c r="A84" s="47">
        <v>1168400</v>
      </c>
      <c r="B84" s="25" t="s">
        <v>147</v>
      </c>
      <c r="C84" s="26">
        <v>10</v>
      </c>
      <c r="D84" s="27" t="s">
        <v>44</v>
      </c>
      <c r="E84" s="28"/>
      <c r="F84" s="22">
        <f t="shared" si="5"/>
        <v>0</v>
      </c>
    </row>
    <row r="85" spans="1:6" ht="12.75">
      <c r="A85" s="47">
        <v>1166711</v>
      </c>
      <c r="B85" s="25" t="s">
        <v>148</v>
      </c>
      <c r="C85" s="26">
        <v>32</v>
      </c>
      <c r="D85" s="27" t="s">
        <v>44</v>
      </c>
      <c r="E85" s="28"/>
      <c r="F85" s="22">
        <f t="shared" si="5"/>
        <v>0</v>
      </c>
    </row>
    <row r="86" spans="1:6" ht="12.75">
      <c r="A86" s="47">
        <v>1218233</v>
      </c>
      <c r="B86" s="25" t="s">
        <v>149</v>
      </c>
      <c r="C86" s="26">
        <v>40</v>
      </c>
      <c r="D86" s="27" t="s">
        <v>44</v>
      </c>
      <c r="E86" s="28"/>
      <c r="F86" s="22">
        <f t="shared" si="5"/>
        <v>0</v>
      </c>
    </row>
    <row r="87" spans="1:6" ht="12.75">
      <c r="A87" s="47">
        <v>1183289</v>
      </c>
      <c r="B87" s="25" t="s">
        <v>150</v>
      </c>
      <c r="C87" s="26">
        <v>28</v>
      </c>
      <c r="D87" s="27" t="s">
        <v>44</v>
      </c>
      <c r="E87" s="28"/>
      <c r="F87" s="22">
        <f t="shared" si="5"/>
        <v>0</v>
      </c>
    </row>
    <row r="88" spans="1:6" ht="12.75">
      <c r="A88" s="47">
        <v>1185968</v>
      </c>
      <c r="B88" s="25" t="s">
        <v>151</v>
      </c>
      <c r="C88" s="26">
        <v>50</v>
      </c>
      <c r="D88" s="27" t="s">
        <v>44</v>
      </c>
      <c r="E88" s="28"/>
      <c r="F88" s="22">
        <f t="shared" si="5"/>
        <v>0</v>
      </c>
    </row>
    <row r="89" spans="1:6" ht="12.75">
      <c r="A89" s="55"/>
      <c r="B89" s="32" t="s">
        <v>152</v>
      </c>
      <c r="C89" s="33">
        <v>1</v>
      </c>
      <c r="D89" s="34" t="s">
        <v>50</v>
      </c>
      <c r="E89" s="35"/>
      <c r="F89" s="36">
        <f t="shared" si="5"/>
        <v>0</v>
      </c>
    </row>
    <row r="90" spans="1:6" ht="12.75">
      <c r="A90" s="13"/>
      <c r="B90" s="14" t="s">
        <v>153</v>
      </c>
      <c r="C90" s="15"/>
      <c r="D90" s="15"/>
      <c r="E90" s="16"/>
      <c r="F90" s="17"/>
    </row>
    <row r="91" spans="1:6" ht="12.75">
      <c r="A91" s="71"/>
      <c r="B91" s="72" t="s">
        <v>154</v>
      </c>
      <c r="C91" s="73">
        <v>1</v>
      </c>
      <c r="D91" s="73" t="s">
        <v>50</v>
      </c>
      <c r="E91" s="74"/>
      <c r="F91" s="22">
        <f t="shared" si="5"/>
        <v>0</v>
      </c>
    </row>
    <row r="92" spans="1:6" ht="12.75">
      <c r="A92" s="13"/>
      <c r="B92" s="14" t="s">
        <v>155</v>
      </c>
      <c r="C92" s="15"/>
      <c r="D92" s="15"/>
      <c r="E92" s="16"/>
      <c r="F92" s="17"/>
    </row>
    <row r="93" spans="1:6" ht="12.75">
      <c r="A93" s="55"/>
      <c r="B93" s="32" t="s">
        <v>156</v>
      </c>
      <c r="C93" s="33">
        <v>1</v>
      </c>
      <c r="D93" s="34" t="s">
        <v>50</v>
      </c>
      <c r="E93" s="35"/>
      <c r="F93" s="36">
        <f t="shared" si="5"/>
        <v>0</v>
      </c>
    </row>
    <row r="94" spans="1:6" ht="12.75">
      <c r="A94" s="75" t="s">
        <v>157</v>
      </c>
      <c r="B94" s="76"/>
      <c r="C94" s="76"/>
      <c r="D94" s="76"/>
      <c r="E94" s="76"/>
      <c r="F94" s="77">
        <f>SUM(F6:F93)</f>
        <v>0</v>
      </c>
    </row>
    <row r="95" spans="1:6" ht="30" customHeight="1">
      <c r="A95" s="78" t="s">
        <v>158</v>
      </c>
      <c r="B95" s="78"/>
      <c r="C95" s="78"/>
      <c r="D95" s="78"/>
      <c r="E95" s="78"/>
      <c r="F95" s="78"/>
    </row>
    <row r="96" spans="1:6" ht="30" customHeight="1">
      <c r="A96" s="2" t="s">
        <v>0</v>
      </c>
      <c r="B96" s="3" t="s">
        <v>1</v>
      </c>
      <c r="C96" s="3"/>
      <c r="D96" s="3"/>
      <c r="E96" s="3"/>
      <c r="F96" s="3"/>
    </row>
    <row r="97" spans="1:6" ht="12.75">
      <c r="A97" s="4" t="s">
        <v>2</v>
      </c>
      <c r="B97" s="5" t="s">
        <v>3</v>
      </c>
      <c r="C97" s="5"/>
      <c r="D97" s="5"/>
      <c r="E97" s="5" t="s">
        <v>4</v>
      </c>
      <c r="F97" s="6"/>
    </row>
    <row r="98" spans="1:6" ht="12.75">
      <c r="A98" s="7"/>
      <c r="B98" s="8" t="s">
        <v>159</v>
      </c>
      <c r="C98" s="8"/>
      <c r="D98" s="8"/>
      <c r="E98" s="8"/>
      <c r="F98" s="9"/>
    </row>
    <row r="99" spans="1:6" ht="12.75">
      <c r="A99" s="10"/>
      <c r="B99" s="11" t="s">
        <v>7</v>
      </c>
      <c r="C99" s="11" t="s">
        <v>8</v>
      </c>
      <c r="D99" s="11" t="s">
        <v>9</v>
      </c>
      <c r="E99" s="11" t="s">
        <v>10</v>
      </c>
      <c r="F99" s="12" t="s">
        <v>11</v>
      </c>
    </row>
    <row r="100" spans="1:6" ht="12.75">
      <c r="A100" s="79"/>
      <c r="B100" s="80" t="s">
        <v>160</v>
      </c>
      <c r="C100" s="39">
        <f>C6*305</f>
        <v>18300</v>
      </c>
      <c r="D100" s="40" t="s">
        <v>44</v>
      </c>
      <c r="E100" s="41"/>
      <c r="F100" s="42">
        <f aca="true" t="shared" si="6" ref="F100:F124">C100*E100</f>
        <v>0</v>
      </c>
    </row>
    <row r="101" spans="1:6" ht="12.75">
      <c r="A101" s="81"/>
      <c r="B101" s="82" t="s">
        <v>161</v>
      </c>
      <c r="C101" s="26">
        <v>570</v>
      </c>
      <c r="D101" s="27" t="s">
        <v>44</v>
      </c>
      <c r="E101" s="28"/>
      <c r="F101" s="22">
        <f t="shared" si="6"/>
        <v>0</v>
      </c>
    </row>
    <row r="102" spans="1:6" ht="12.75">
      <c r="A102" s="81"/>
      <c r="B102" s="82" t="s">
        <v>162</v>
      </c>
      <c r="C102" s="26">
        <f>C25+C26</f>
        <v>853</v>
      </c>
      <c r="D102" s="27" t="s">
        <v>44</v>
      </c>
      <c r="E102" s="28"/>
      <c r="F102" s="22">
        <f t="shared" si="6"/>
        <v>0</v>
      </c>
    </row>
    <row r="103" spans="1:6" ht="12.75">
      <c r="A103" s="81"/>
      <c r="B103" s="82" t="s">
        <v>163</v>
      </c>
      <c r="C103" s="26">
        <v>85</v>
      </c>
      <c r="D103" s="27" t="s">
        <v>97</v>
      </c>
      <c r="E103" s="28"/>
      <c r="F103" s="22">
        <f t="shared" si="6"/>
        <v>0</v>
      </c>
    </row>
    <row r="104" spans="1:6" ht="12.75">
      <c r="A104" s="81"/>
      <c r="B104" s="82" t="s">
        <v>164</v>
      </c>
      <c r="C104" s="26">
        <v>1</v>
      </c>
      <c r="D104" s="27" t="s">
        <v>50</v>
      </c>
      <c r="E104" s="28"/>
      <c r="F104" s="22">
        <f t="shared" si="6"/>
        <v>0</v>
      </c>
    </row>
    <row r="105" spans="1:6" ht="12.75">
      <c r="A105" s="81"/>
      <c r="B105" s="82" t="s">
        <v>165</v>
      </c>
      <c r="C105" s="26">
        <v>1</v>
      </c>
      <c r="D105" s="27" t="s">
        <v>50</v>
      </c>
      <c r="E105" s="28"/>
      <c r="F105" s="22">
        <f t="shared" si="6"/>
        <v>0</v>
      </c>
    </row>
    <row r="106" spans="1:6" ht="12.75">
      <c r="A106" s="81"/>
      <c r="B106" s="82" t="s">
        <v>166</v>
      </c>
      <c r="C106" s="26">
        <v>5</v>
      </c>
      <c r="D106" s="27" t="s">
        <v>18</v>
      </c>
      <c r="E106" s="28"/>
      <c r="F106" s="22">
        <f t="shared" si="6"/>
        <v>0</v>
      </c>
    </row>
    <row r="107" spans="1:6" ht="12.75">
      <c r="A107" s="81"/>
      <c r="B107" s="82" t="s">
        <v>167</v>
      </c>
      <c r="C107" s="26">
        <v>5</v>
      </c>
      <c r="D107" s="27" t="s">
        <v>18</v>
      </c>
      <c r="E107" s="28"/>
      <c r="F107" s="22">
        <f t="shared" si="6"/>
        <v>0</v>
      </c>
    </row>
    <row r="108" spans="1:6" ht="12.75">
      <c r="A108" s="81"/>
      <c r="B108" s="82" t="s">
        <v>168</v>
      </c>
      <c r="C108" s="26">
        <v>7</v>
      </c>
      <c r="D108" s="27" t="s">
        <v>18</v>
      </c>
      <c r="E108" s="28"/>
      <c r="F108" s="22">
        <f t="shared" si="6"/>
        <v>0</v>
      </c>
    </row>
    <row r="109" spans="1:6" ht="12.75">
      <c r="A109" s="81"/>
      <c r="B109" s="82" t="s">
        <v>169</v>
      </c>
      <c r="C109" s="26">
        <v>120</v>
      </c>
      <c r="D109" s="27" t="s">
        <v>97</v>
      </c>
      <c r="E109" s="28"/>
      <c r="F109" s="22">
        <f t="shared" si="6"/>
        <v>0</v>
      </c>
    </row>
    <row r="110" spans="1:6" ht="12.75">
      <c r="A110" s="81"/>
      <c r="B110" s="82" t="s">
        <v>170</v>
      </c>
      <c r="C110" s="26">
        <v>60</v>
      </c>
      <c r="D110" s="27" t="s">
        <v>97</v>
      </c>
      <c r="E110" s="28"/>
      <c r="F110" s="22">
        <f t="shared" si="6"/>
        <v>0</v>
      </c>
    </row>
    <row r="111" spans="1:6" ht="12.75">
      <c r="A111" s="81"/>
      <c r="B111" s="82" t="s">
        <v>171</v>
      </c>
      <c r="C111" s="26">
        <v>8</v>
      </c>
      <c r="D111" s="27" t="s">
        <v>18</v>
      </c>
      <c r="E111" s="28"/>
      <c r="F111" s="22">
        <f t="shared" si="6"/>
        <v>0</v>
      </c>
    </row>
    <row r="112" spans="1:6" ht="12.75">
      <c r="A112" s="81"/>
      <c r="B112" s="82" t="s">
        <v>172</v>
      </c>
      <c r="C112" s="26">
        <f>C7*2</f>
        <v>722</v>
      </c>
      <c r="D112" s="27" t="s">
        <v>18</v>
      </c>
      <c r="E112" s="28"/>
      <c r="F112" s="22">
        <f t="shared" si="6"/>
        <v>0</v>
      </c>
    </row>
    <row r="113" spans="1:6" ht="12.75">
      <c r="A113" s="81"/>
      <c r="B113" s="82" t="s">
        <v>173</v>
      </c>
      <c r="C113" s="26">
        <v>216</v>
      </c>
      <c r="D113" s="27" t="s">
        <v>18</v>
      </c>
      <c r="E113" s="28"/>
      <c r="F113" s="22">
        <f t="shared" si="6"/>
        <v>0</v>
      </c>
    </row>
    <row r="114" spans="1:6" ht="12.75">
      <c r="A114" s="81"/>
      <c r="B114" s="82" t="s">
        <v>174</v>
      </c>
      <c r="C114" s="26">
        <v>5</v>
      </c>
      <c r="D114" s="27" t="s">
        <v>18</v>
      </c>
      <c r="E114" s="28"/>
      <c r="F114" s="22">
        <f t="shared" si="6"/>
        <v>0</v>
      </c>
    </row>
    <row r="115" spans="1:6" ht="12.75">
      <c r="A115" s="81"/>
      <c r="B115" s="82" t="s">
        <v>175</v>
      </c>
      <c r="C115" s="26">
        <v>96</v>
      </c>
      <c r="D115" s="27" t="s">
        <v>18</v>
      </c>
      <c r="E115" s="28"/>
      <c r="F115" s="22">
        <f t="shared" si="6"/>
        <v>0</v>
      </c>
    </row>
    <row r="116" spans="1:6" ht="12.75">
      <c r="A116" s="81"/>
      <c r="B116" s="83" t="s">
        <v>176</v>
      </c>
      <c r="C116" s="26">
        <v>48</v>
      </c>
      <c r="D116" s="27" t="s">
        <v>18</v>
      </c>
      <c r="E116" s="28"/>
      <c r="F116" s="22">
        <f t="shared" si="6"/>
        <v>0</v>
      </c>
    </row>
    <row r="117" spans="1:6" ht="12.75">
      <c r="A117" s="81"/>
      <c r="B117" s="82" t="s">
        <v>177</v>
      </c>
      <c r="C117" s="26">
        <v>1</v>
      </c>
      <c r="D117" s="27" t="s">
        <v>178</v>
      </c>
      <c r="E117" s="28"/>
      <c r="F117" s="22">
        <f t="shared" si="6"/>
        <v>0</v>
      </c>
    </row>
    <row r="118" spans="1:6" ht="12.75">
      <c r="A118" s="81"/>
      <c r="B118" s="82" t="s">
        <v>179</v>
      </c>
      <c r="C118" s="26">
        <v>1</v>
      </c>
      <c r="D118" s="27" t="s">
        <v>178</v>
      </c>
      <c r="E118" s="28"/>
      <c r="F118" s="22">
        <f t="shared" si="6"/>
        <v>0</v>
      </c>
    </row>
    <row r="119" spans="1:6" ht="12.75">
      <c r="A119" s="81"/>
      <c r="B119" s="82" t="s">
        <v>180</v>
      </c>
      <c r="C119" s="26">
        <v>1</v>
      </c>
      <c r="D119" s="27" t="s">
        <v>181</v>
      </c>
      <c r="E119" s="28"/>
      <c r="F119" s="22">
        <f t="shared" si="6"/>
        <v>0</v>
      </c>
    </row>
    <row r="120" spans="1:6" ht="12.75">
      <c r="A120" s="81"/>
      <c r="B120" s="82" t="s">
        <v>182</v>
      </c>
      <c r="C120" s="26">
        <v>1</v>
      </c>
      <c r="D120" s="27" t="s">
        <v>50</v>
      </c>
      <c r="E120" s="28"/>
      <c r="F120" s="22">
        <f t="shared" si="6"/>
        <v>0</v>
      </c>
    </row>
    <row r="121" spans="1:6" ht="12.75">
      <c r="A121" s="81"/>
      <c r="B121" s="82" t="s">
        <v>183</v>
      </c>
      <c r="C121" s="26">
        <v>1</v>
      </c>
      <c r="D121" s="27" t="s">
        <v>184</v>
      </c>
      <c r="E121" s="28"/>
      <c r="F121" s="22">
        <f t="shared" si="6"/>
        <v>0</v>
      </c>
    </row>
    <row r="122" spans="1:6" ht="12.75">
      <c r="A122" s="81"/>
      <c r="B122" s="82" t="s">
        <v>185</v>
      </c>
      <c r="C122" s="26">
        <v>1</v>
      </c>
      <c r="D122" s="27" t="s">
        <v>184</v>
      </c>
      <c r="E122" s="28"/>
      <c r="F122" s="22">
        <f t="shared" si="6"/>
        <v>0</v>
      </c>
    </row>
    <row r="123" spans="1:6" ht="12.75">
      <c r="A123" s="81"/>
      <c r="B123" s="82" t="s">
        <v>186</v>
      </c>
      <c r="C123" s="26">
        <v>361</v>
      </c>
      <c r="D123" s="27" t="s">
        <v>187</v>
      </c>
      <c r="E123" s="28"/>
      <c r="F123" s="22">
        <f t="shared" si="6"/>
        <v>0</v>
      </c>
    </row>
    <row r="124" spans="1:6" ht="12.75">
      <c r="A124" s="84"/>
      <c r="B124" s="85" t="s">
        <v>188</v>
      </c>
      <c r="C124" s="33">
        <v>1</v>
      </c>
      <c r="D124" s="34" t="s">
        <v>18</v>
      </c>
      <c r="E124" s="35"/>
      <c r="F124" s="36">
        <f t="shared" si="6"/>
        <v>0</v>
      </c>
    </row>
    <row r="125" spans="1:6" ht="12.75">
      <c r="A125" s="75" t="s">
        <v>189</v>
      </c>
      <c r="B125" s="86"/>
      <c r="C125" s="76"/>
      <c r="D125" s="76"/>
      <c r="E125" s="76"/>
      <c r="F125" s="77">
        <f>SUM(F100:F124)</f>
        <v>0</v>
      </c>
    </row>
    <row r="126" spans="1:6" ht="30" customHeight="1">
      <c r="A126" s="78" t="s">
        <v>158</v>
      </c>
      <c r="B126" s="78"/>
      <c r="C126" s="78"/>
      <c r="D126" s="78"/>
      <c r="E126" s="78"/>
      <c r="F126" s="78"/>
    </row>
    <row r="127" spans="1:6" ht="12.75">
      <c r="A127" s="87" t="s">
        <v>190</v>
      </c>
      <c r="B127" s="88"/>
      <c r="C127" s="88"/>
      <c r="D127" s="88"/>
      <c r="E127" s="88"/>
      <c r="F127" s="89">
        <f>F125+F94</f>
        <v>0</v>
      </c>
    </row>
    <row r="129" spans="1:6" ht="12.75">
      <c r="A129" s="90" t="s">
        <v>191</v>
      </c>
      <c r="B129" s="90"/>
      <c r="C129" s="90"/>
      <c r="D129" s="90"/>
      <c r="E129" s="90"/>
      <c r="F129" s="90"/>
    </row>
    <row r="130" spans="1:6" ht="12.75">
      <c r="A130" s="90" t="s">
        <v>192</v>
      </c>
      <c r="B130" s="90"/>
      <c r="C130" s="90"/>
      <c r="D130" s="90"/>
      <c r="E130" s="90"/>
      <c r="F130" s="90"/>
    </row>
    <row r="131" spans="1:6" ht="12.75">
      <c r="A131" s="90" t="s">
        <v>193</v>
      </c>
      <c r="B131" s="90"/>
      <c r="C131" s="90"/>
      <c r="D131" s="90"/>
      <c r="E131" s="90"/>
      <c r="F131" s="90"/>
    </row>
    <row r="132" spans="1:6" ht="12.75">
      <c r="A132" s="90" t="s">
        <v>194</v>
      </c>
      <c r="B132" s="90"/>
      <c r="C132" s="90"/>
      <c r="D132" s="90"/>
      <c r="E132" s="90"/>
      <c r="F132" s="90"/>
    </row>
  </sheetData>
  <sheetProtection selectLockedCells="1" selectUnlockedCells="1"/>
  <mergeCells count="4">
    <mergeCell ref="B1:F1"/>
    <mergeCell ref="A95:F95"/>
    <mergeCell ref="B96:F96"/>
    <mergeCell ref="A126:F126"/>
  </mergeCells>
  <printOptions/>
  <pageMargins left="0.3298611111111111" right="0.1701388888888889" top="0.6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2021-06-02T07:49:00Z</dcterms:modified>
  <cp:category/>
  <cp:version/>
  <cp:contentType/>
  <cp:contentStatus/>
</cp:coreProperties>
</file>