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11385" activeTab="0"/>
  </bookViews>
  <sheets>
    <sheet name="Elektroinstalace" sheetId="1" r:id="rId1"/>
    <sheet name="Rozvaděč R1.3" sheetId="2" r:id="rId2"/>
    <sheet name="Rozvaděč RM1N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Hodn? Jan</author>
  </authors>
  <commentList>
    <comment ref="E48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doplnit cenu: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Hodn? Jan</author>
  </authors>
  <commentList>
    <comment ref="D23" authorId="0">
      <text>
        <r>
          <rPr>
            <b/>
            <sz val="9"/>
            <rFont val="Tahoma"/>
            <family val="2"/>
          </rPr>
          <t xml:space="preserve">doplnit cenu 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Hodn? Jan</author>
  </authors>
  <commentList>
    <comment ref="D8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<sst xmlns="http://schemas.openxmlformats.org/spreadsheetml/2006/main" count="137" uniqueCount="89">
  <si>
    <t>název položky</t>
  </si>
  <si>
    <t>jednotka</t>
  </si>
  <si>
    <t>množství</t>
  </si>
  <si>
    <t>ks</t>
  </si>
  <si>
    <t>%</t>
  </si>
  <si>
    <t>suma</t>
  </si>
  <si>
    <t>Kč/jednotku</t>
  </si>
  <si>
    <t>cena za množství</t>
  </si>
  <si>
    <t>m</t>
  </si>
  <si>
    <t>doprava a přesun hmot z materiálu</t>
  </si>
  <si>
    <t>sada</t>
  </si>
  <si>
    <t>OSTATNÍ</t>
  </si>
  <si>
    <t>CELKEM</t>
  </si>
  <si>
    <t>Materiál</t>
  </si>
  <si>
    <t>Montážní práce</t>
  </si>
  <si>
    <t>součet položek Silnoproud</t>
  </si>
  <si>
    <t>montáž silnoproud 35%</t>
  </si>
  <si>
    <t>PPV</t>
  </si>
  <si>
    <t>Celkový součet (Kč bez DPH)</t>
  </si>
  <si>
    <t>Montáž a dokumentace rozvaděče</t>
  </si>
  <si>
    <t>Podružný materiál dle výrobce rozvaděče</t>
  </si>
  <si>
    <t>Celkem</t>
  </si>
  <si>
    <t>cena jedn.</t>
  </si>
  <si>
    <t>celkem</t>
  </si>
  <si>
    <t xml:space="preserve">Drobný nespecifikovaný materiál </t>
  </si>
  <si>
    <t>Rozvaděč R1.3</t>
  </si>
  <si>
    <t>Pojistková vložka PV10 25A gG (6 ks rezerva)</t>
  </si>
  <si>
    <t>Pojistková vložka PV10 20A gG (6 ks rezerva)</t>
  </si>
  <si>
    <t>Pojistková vložka PV10 10A gG (3 ks rezerva)</t>
  </si>
  <si>
    <t>Svěrka koncová pro RSA</t>
  </si>
  <si>
    <t>Pojistková vložka PV14 50A gG (3 ks rezerva)</t>
  </si>
  <si>
    <t xml:space="preserve">ELEKTROINSTALACE TRUHLÁRNA DIVADLO ÚSTÍ </t>
  </si>
  <si>
    <t>ZÁSUVKA 400V 16A 5P NÁSTĚNNÁ IP44</t>
  </si>
  <si>
    <t>Kabel CYKY-J 3x1,5</t>
  </si>
  <si>
    <t>Kabel CYKY-O 3x1,5</t>
  </si>
  <si>
    <t>Kabel CYKY-J 3x2,5</t>
  </si>
  <si>
    <t>Kabel CYKY-J 5x2,5</t>
  </si>
  <si>
    <t>Kabel CYKY-J 5x4</t>
  </si>
  <si>
    <t>Kabel CYKY-J 5x1,5</t>
  </si>
  <si>
    <t>Kabel H07RN-F 5G4</t>
  </si>
  <si>
    <t>Vodič CY6 ZŽ</t>
  </si>
  <si>
    <t>lišta vkládací LHD 20x20</t>
  </si>
  <si>
    <t>Vodič CY16 ZŽ</t>
  </si>
  <si>
    <t>Kabel CYKY 3x35+25 * - viz. poznámka</t>
  </si>
  <si>
    <t>Kabel CYKY 4x16</t>
  </si>
  <si>
    <t>Příchytka SONAP 14-28mm</t>
  </si>
  <si>
    <t>Drátěný kabelový žlab š. 300/50mm včetně spojek a konzol, zinkovaný</t>
  </si>
  <si>
    <t>Demontáž stávající elektrinstalace dílny vč. likvidace</t>
  </si>
  <si>
    <t>* - délku přívodního kabelu upřesnit dle skutečnosti po odstranění překážek v přístupu k trase</t>
  </si>
  <si>
    <t>Pomocné stavební práce - zazdění rozvaděče vč. omítky, štuku a výmalby, oprava zdí po demontáži stávajících kabelových tras</t>
  </si>
  <si>
    <t>Drátěný kabelový žlab š. 150/50mm včetně spojek a konzol, zinkovaný</t>
  </si>
  <si>
    <t>Vypínač na DIN lištu 63A třípólový</t>
  </si>
  <si>
    <t>Přepěťová ochrana st. 2, 20kA 8/20us</t>
  </si>
  <si>
    <t>Proudový chránič 10B/1/0,03, 6kA, typ A</t>
  </si>
  <si>
    <t>Proudový chránič 40/3+N/0,03, 6kA, typ A</t>
  </si>
  <si>
    <t>Proudový chránič 63/3+N/0,3, 6kA,  typ A</t>
  </si>
  <si>
    <t>Podpěťová spoušť pro proudový chránič, 230V</t>
  </si>
  <si>
    <t>Jistič B6/1 6kA</t>
  </si>
  <si>
    <t>Spínací hodiny digitální týdenní režim, 230V</t>
  </si>
  <si>
    <t>Stykač instalační jednopólový230V, 20A</t>
  </si>
  <si>
    <t>Jistič B10/1 6kA</t>
  </si>
  <si>
    <t>Jistič B16/1 6kA</t>
  </si>
  <si>
    <t>Jistič B16/3 6kA</t>
  </si>
  <si>
    <t>Pojistkový odpínač třípólový PRO PV10 na DIN lištu</t>
  </si>
  <si>
    <t>Svorka řadová RSA 2,5 černá (pro X2)</t>
  </si>
  <si>
    <t>Svorka řadová RSA 4 černá (pro X1, X3)</t>
  </si>
  <si>
    <t>Svorkovnice rozbočovací 125A, 1pól., AL/CU, IP20, zelená, na DIN lištu</t>
  </si>
  <si>
    <t>Modulová rozvodnice plechová, tř. II, IP30, 120 mod., podomítková montáž</t>
  </si>
  <si>
    <t>Modulová rozvodnice plechová, tř. II, IP44, 72 mod., nástěnná montáž</t>
  </si>
  <si>
    <t>Vypínač na DIN lištu 3-pólový, 125A</t>
  </si>
  <si>
    <t>Přepěťová ochrana 25kA 10/350us, pro síť TN-C</t>
  </si>
  <si>
    <t>Pojistkový odpínač třípólový na DIN lištu pro PV14</t>
  </si>
  <si>
    <t>SVÍTIDLO N - NÁSTĚNNÉ NOUZOVÉ LED 5W IP65, AUTONOMNOST 3 HOD.</t>
  </si>
  <si>
    <t xml:space="preserve">ZÁSUVKA 230V 16A NÁSTĚNNÁ  IP44 </t>
  </si>
  <si>
    <t xml:space="preserve">ZÁSUVKA 230V 16A NÁSTĚNNÁ DVOJNÁSOBNÁ IP44 </t>
  </si>
  <si>
    <t xml:space="preserve">VYPÍNAČ NÁSTĚNNÝ TYP 1 IP44 </t>
  </si>
  <si>
    <t>Tlačítko hřibové nouzové s aretací, nástěnné provedení</t>
  </si>
  <si>
    <t>trubka plastová ohebná 1240 750N</t>
  </si>
  <si>
    <t>trubka plastová pevná včetně uchycení 4025 750N</t>
  </si>
  <si>
    <t>Spínač 25A/3P 0-1 IP65 žluto/rudá uzamykatelný, nástěnné provedení</t>
  </si>
  <si>
    <t>Krabice acidur IP67</t>
  </si>
  <si>
    <t xml:space="preserve">Svorka zemnící na drátěný žlab </t>
  </si>
  <si>
    <t>Kabelový žebřík š. 200 zinkovaný včetně uchycení 200/60 Lprofil 1,25mm</t>
  </si>
  <si>
    <t>Kabelový žebřík š. 150 zinkovaný včetně uchycení 150/60 Lprofil 1,25mm</t>
  </si>
  <si>
    <t>SVÍTIDLO A - EXTRA LED 7500 258 4K, 230V, 50W, IP66</t>
  </si>
  <si>
    <t>SVÍTIDLO B - EXTRA LED 10000 236 4K, 230V, 66W, IP66</t>
  </si>
  <si>
    <t>SVÍTIDLO C - Nástěnné svítidlo 100W, E27 + LED SVĚTELNÝ ZDROJ, IP 54</t>
  </si>
  <si>
    <r>
      <t>Rozvaděč R1.3 (</t>
    </r>
    <r>
      <rPr>
        <b/>
        <sz val="10"/>
        <rFont val="Arial CE"/>
        <family val="0"/>
      </rPr>
      <t>přenos z listu Rozvaděč R1</t>
    </r>
    <r>
      <rPr>
        <sz val="10"/>
        <rFont val="Arial CE"/>
        <family val="2"/>
      </rPr>
      <t>)</t>
    </r>
  </si>
  <si>
    <r>
      <t>Rozvaděč RM1N (</t>
    </r>
    <r>
      <rPr>
        <b/>
        <sz val="10"/>
        <rFont val="Arial CE"/>
        <family val="0"/>
      </rPr>
      <t>přenos z listu Rozvaděč RM1N</t>
    </r>
    <r>
      <rPr>
        <sz val="10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</si>
</sst>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;\-#,##0"/>
    <numFmt numFmtId="169" formatCode="#,##0.000;\-#,##0.000"/>
    <numFmt numFmtId="170" formatCode="#,##0.00;\-#,##0.00"/>
    <numFmt numFmtId="171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6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9" fontId="2" fillId="0" borderId="10" xfId="0" applyNumberFormat="1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60.28125" style="6" customWidth="1"/>
    <col min="2" max="2" width="9.140625" style="17" customWidth="1"/>
    <col min="3" max="3" width="10.28125" style="17" customWidth="1"/>
    <col min="4" max="4" width="11.8515625" style="17" customWidth="1"/>
    <col min="5" max="5" width="16.421875" style="17" customWidth="1"/>
    <col min="6" max="6" width="10.8515625" style="6" customWidth="1"/>
    <col min="7" max="7" width="12.8515625" style="6" customWidth="1"/>
    <col min="8" max="8" width="15.140625" style="6" customWidth="1"/>
    <col min="9" max="16384" width="9.140625" style="6" customWidth="1"/>
  </cols>
  <sheetData>
    <row r="1" ht="12.75"/>
    <row r="2" spans="1:5" ht="12.75">
      <c r="A2" s="18" t="s">
        <v>31</v>
      </c>
      <c r="B2" s="9"/>
      <c r="C2" s="9"/>
      <c r="D2" s="9"/>
      <c r="E2" s="9"/>
    </row>
    <row r="3" spans="1:5" ht="12.75">
      <c r="A3" s="18"/>
      <c r="B3" s="9"/>
      <c r="C3" s="9"/>
      <c r="D3" s="9"/>
      <c r="E3" s="9"/>
    </row>
    <row r="4" spans="1:8" ht="15" customHeight="1">
      <c r="A4" s="19" t="s">
        <v>0</v>
      </c>
      <c r="B4" s="20" t="s">
        <v>1</v>
      </c>
      <c r="C4" s="20" t="s">
        <v>2</v>
      </c>
      <c r="D4" s="20" t="s">
        <v>6</v>
      </c>
      <c r="E4" s="20" t="s">
        <v>7</v>
      </c>
      <c r="G4" s="21"/>
      <c r="H4" s="21"/>
    </row>
    <row r="5" spans="1:5" ht="15" customHeight="1">
      <c r="A5" s="22" t="s">
        <v>87</v>
      </c>
      <c r="B5" s="23" t="s">
        <v>3</v>
      </c>
      <c r="C5" s="23">
        <v>1</v>
      </c>
      <c r="D5" s="23">
        <f>'Rozvaděč R1.3'!D26</f>
        <v>0</v>
      </c>
      <c r="E5" s="23">
        <f>C5*D5</f>
        <v>0</v>
      </c>
    </row>
    <row r="6" spans="1:5" ht="15" customHeight="1">
      <c r="A6" s="22" t="s">
        <v>88</v>
      </c>
      <c r="B6" s="23" t="s">
        <v>3</v>
      </c>
      <c r="C6" s="23">
        <v>1</v>
      </c>
      <c r="D6" s="23">
        <f>'Rozvaděč RM1N'!D11</f>
        <v>0</v>
      </c>
      <c r="E6" s="23">
        <f aca="true" t="shared" si="0" ref="E6:E38">C6*D6</f>
        <v>0</v>
      </c>
    </row>
    <row r="7" spans="1:5" ht="33" customHeight="1">
      <c r="A7" s="22" t="s">
        <v>84</v>
      </c>
      <c r="B7" s="23" t="s">
        <v>3</v>
      </c>
      <c r="C7" s="23">
        <v>27</v>
      </c>
      <c r="D7" s="23"/>
      <c r="E7" s="23">
        <f t="shared" si="0"/>
        <v>0</v>
      </c>
    </row>
    <row r="8" spans="1:5" ht="30" customHeight="1">
      <c r="A8" s="22" t="s">
        <v>85</v>
      </c>
      <c r="B8" s="23" t="s">
        <v>3</v>
      </c>
      <c r="C8" s="23">
        <v>4</v>
      </c>
      <c r="D8" s="23"/>
      <c r="E8" s="23">
        <f t="shared" si="0"/>
        <v>0</v>
      </c>
    </row>
    <row r="9" spans="1:5" ht="29.25" customHeight="1">
      <c r="A9" s="22" t="s">
        <v>86</v>
      </c>
      <c r="B9" s="23" t="s">
        <v>3</v>
      </c>
      <c r="C9" s="23">
        <v>1</v>
      </c>
      <c r="D9" s="23"/>
      <c r="E9" s="23">
        <f t="shared" si="0"/>
        <v>0</v>
      </c>
    </row>
    <row r="10" spans="1:5" ht="30.75" customHeight="1">
      <c r="A10" s="22" t="s">
        <v>72</v>
      </c>
      <c r="B10" s="23" t="s">
        <v>3</v>
      </c>
      <c r="C10" s="23">
        <v>2</v>
      </c>
      <c r="D10" s="23"/>
      <c r="E10" s="23">
        <f t="shared" si="0"/>
        <v>0</v>
      </c>
    </row>
    <row r="11" spans="1:5" ht="15" customHeight="1">
      <c r="A11" s="22" t="s">
        <v>73</v>
      </c>
      <c r="B11" s="23" t="s">
        <v>3</v>
      </c>
      <c r="C11" s="23">
        <v>6</v>
      </c>
      <c r="D11" s="23"/>
      <c r="E11" s="23">
        <f t="shared" si="0"/>
        <v>0</v>
      </c>
    </row>
    <row r="12" spans="1:5" ht="15" customHeight="1">
      <c r="A12" s="22" t="s">
        <v>74</v>
      </c>
      <c r="B12" s="23" t="s">
        <v>3</v>
      </c>
      <c r="C12" s="23">
        <v>11</v>
      </c>
      <c r="D12" s="23"/>
      <c r="E12" s="23">
        <f t="shared" si="0"/>
        <v>0</v>
      </c>
    </row>
    <row r="13" spans="1:5" ht="15" customHeight="1">
      <c r="A13" s="22" t="s">
        <v>32</v>
      </c>
      <c r="B13" s="23" t="s">
        <v>3</v>
      </c>
      <c r="C13" s="23">
        <v>6</v>
      </c>
      <c r="D13" s="23"/>
      <c r="E13" s="23">
        <f t="shared" si="0"/>
        <v>0</v>
      </c>
    </row>
    <row r="14" spans="1:5" ht="15" customHeight="1">
      <c r="A14" s="22" t="s">
        <v>75</v>
      </c>
      <c r="B14" s="23" t="s">
        <v>3</v>
      </c>
      <c r="C14" s="23">
        <v>8</v>
      </c>
      <c r="D14" s="23"/>
      <c r="E14" s="23">
        <f t="shared" si="0"/>
        <v>0</v>
      </c>
    </row>
    <row r="15" spans="1:5" ht="15" customHeight="1">
      <c r="A15" s="22" t="s">
        <v>76</v>
      </c>
      <c r="B15" s="23" t="s">
        <v>3</v>
      </c>
      <c r="C15" s="23">
        <v>2</v>
      </c>
      <c r="D15" s="23"/>
      <c r="E15" s="23">
        <f t="shared" si="0"/>
        <v>0</v>
      </c>
    </row>
    <row r="16" spans="1:5" ht="15" customHeight="1">
      <c r="A16" s="1" t="s">
        <v>33</v>
      </c>
      <c r="B16" s="23" t="s">
        <v>8</v>
      </c>
      <c r="C16" s="2">
        <v>290.95</v>
      </c>
      <c r="D16" s="23"/>
      <c r="E16" s="23">
        <f t="shared" si="0"/>
        <v>0</v>
      </c>
    </row>
    <row r="17" spans="1:5" ht="15" customHeight="1">
      <c r="A17" s="1" t="s">
        <v>34</v>
      </c>
      <c r="B17" s="23" t="s">
        <v>8</v>
      </c>
      <c r="C17" s="2">
        <v>63.25</v>
      </c>
      <c r="D17" s="23"/>
      <c r="E17" s="23">
        <f t="shared" si="0"/>
        <v>0</v>
      </c>
    </row>
    <row r="18" spans="1:5" ht="15" customHeight="1">
      <c r="A18" s="1" t="s">
        <v>35</v>
      </c>
      <c r="B18" s="23" t="s">
        <v>8</v>
      </c>
      <c r="C18" s="2">
        <v>226.55</v>
      </c>
      <c r="D18" s="23"/>
      <c r="E18" s="23">
        <f t="shared" si="0"/>
        <v>0</v>
      </c>
    </row>
    <row r="19" spans="1:5" ht="15" customHeight="1">
      <c r="A19" s="1" t="s">
        <v>36</v>
      </c>
      <c r="B19" s="23" t="s">
        <v>8</v>
      </c>
      <c r="C19" s="2">
        <v>207</v>
      </c>
      <c r="D19" s="23"/>
      <c r="E19" s="23">
        <f t="shared" si="0"/>
        <v>0</v>
      </c>
    </row>
    <row r="20" spans="1:5" ht="15" customHeight="1">
      <c r="A20" s="1" t="s">
        <v>37</v>
      </c>
      <c r="B20" s="23" t="s">
        <v>8</v>
      </c>
      <c r="C20" s="2">
        <v>265.65</v>
      </c>
      <c r="D20" s="23"/>
      <c r="E20" s="23">
        <f t="shared" si="0"/>
        <v>0</v>
      </c>
    </row>
    <row r="21" spans="1:5" ht="15" customHeight="1">
      <c r="A21" s="1" t="s">
        <v>38</v>
      </c>
      <c r="B21" s="23" t="s">
        <v>8</v>
      </c>
      <c r="C21" s="2">
        <v>39.1</v>
      </c>
      <c r="D21" s="23"/>
      <c r="E21" s="23">
        <f t="shared" si="0"/>
        <v>0</v>
      </c>
    </row>
    <row r="22" spans="1:5" ht="15" customHeight="1">
      <c r="A22" s="1" t="s">
        <v>39</v>
      </c>
      <c r="B22" s="23" t="s">
        <v>8</v>
      </c>
      <c r="C22" s="2">
        <v>27.6</v>
      </c>
      <c r="D22" s="23"/>
      <c r="E22" s="23">
        <f t="shared" si="0"/>
        <v>0</v>
      </c>
    </row>
    <row r="23" spans="1:5" ht="15" customHeight="1">
      <c r="A23" s="1" t="s">
        <v>43</v>
      </c>
      <c r="B23" s="23" t="s">
        <v>8</v>
      </c>
      <c r="C23" s="2">
        <v>39</v>
      </c>
      <c r="D23" s="23"/>
      <c r="E23" s="23">
        <f t="shared" si="0"/>
        <v>0</v>
      </c>
    </row>
    <row r="24" spans="1:5" ht="15" customHeight="1">
      <c r="A24" s="1" t="s">
        <v>44</v>
      </c>
      <c r="B24" s="23" t="s">
        <v>8</v>
      </c>
      <c r="C24" s="2">
        <v>13</v>
      </c>
      <c r="D24" s="23"/>
      <c r="E24" s="23">
        <f t="shared" si="0"/>
        <v>0</v>
      </c>
    </row>
    <row r="25" spans="1:5" s="26" customFormat="1" ht="15" customHeight="1">
      <c r="A25" s="1" t="s">
        <v>40</v>
      </c>
      <c r="B25" s="23" t="s">
        <v>8</v>
      </c>
      <c r="C25" s="2">
        <v>48.3</v>
      </c>
      <c r="D25" s="23"/>
      <c r="E25" s="23">
        <f t="shared" si="0"/>
        <v>0</v>
      </c>
    </row>
    <row r="26" spans="1:5" s="26" customFormat="1" ht="15" customHeight="1">
      <c r="A26" s="1" t="s">
        <v>42</v>
      </c>
      <c r="B26" s="23" t="s">
        <v>8</v>
      </c>
      <c r="C26" s="2">
        <v>110</v>
      </c>
      <c r="D26" s="23"/>
      <c r="E26" s="23">
        <f t="shared" si="0"/>
        <v>0</v>
      </c>
    </row>
    <row r="27" spans="1:5" s="26" customFormat="1" ht="15" customHeight="1">
      <c r="A27" s="1" t="s">
        <v>41</v>
      </c>
      <c r="B27" s="23" t="s">
        <v>8</v>
      </c>
      <c r="C27" s="2">
        <v>213.9</v>
      </c>
      <c r="D27" s="23"/>
      <c r="E27" s="23">
        <f t="shared" si="0"/>
        <v>0</v>
      </c>
    </row>
    <row r="28" spans="1:5" s="26" customFormat="1" ht="15" customHeight="1">
      <c r="A28" s="1" t="s">
        <v>77</v>
      </c>
      <c r="B28" s="27" t="s">
        <v>8</v>
      </c>
      <c r="C28" s="2">
        <v>27.6</v>
      </c>
      <c r="D28" s="28"/>
      <c r="E28" s="23">
        <f t="shared" si="0"/>
        <v>0</v>
      </c>
    </row>
    <row r="29" spans="1:5" s="26" customFormat="1" ht="15" customHeight="1">
      <c r="A29" s="1" t="s">
        <v>78</v>
      </c>
      <c r="B29" s="27" t="s">
        <v>8</v>
      </c>
      <c r="C29" s="2">
        <v>31.05</v>
      </c>
      <c r="D29" s="28"/>
      <c r="E29" s="23">
        <f t="shared" si="0"/>
        <v>0</v>
      </c>
    </row>
    <row r="30" spans="1:5" s="26" customFormat="1" ht="15" customHeight="1">
      <c r="A30" s="1" t="s">
        <v>79</v>
      </c>
      <c r="B30" s="27" t="s">
        <v>3</v>
      </c>
      <c r="C30" s="25">
        <v>6</v>
      </c>
      <c r="D30" s="28"/>
      <c r="E30" s="23">
        <f t="shared" si="0"/>
        <v>0</v>
      </c>
    </row>
    <row r="31" spans="1:5" s="26" customFormat="1" ht="15" customHeight="1">
      <c r="A31" s="1" t="s">
        <v>80</v>
      </c>
      <c r="B31" s="27" t="s">
        <v>3</v>
      </c>
      <c r="C31" s="25">
        <v>24</v>
      </c>
      <c r="D31" s="28"/>
      <c r="E31" s="23">
        <f t="shared" si="0"/>
        <v>0</v>
      </c>
    </row>
    <row r="32" spans="1:5" s="26" customFormat="1" ht="15" customHeight="1">
      <c r="A32" s="24" t="s">
        <v>81</v>
      </c>
      <c r="B32" s="23" t="s">
        <v>3</v>
      </c>
      <c r="C32" s="23">
        <v>10</v>
      </c>
      <c r="D32" s="29"/>
      <c r="E32" s="23">
        <f t="shared" si="0"/>
        <v>0</v>
      </c>
    </row>
    <row r="33" spans="1:5" s="26" customFormat="1" ht="30.75" customHeight="1">
      <c r="A33" s="46" t="s">
        <v>82</v>
      </c>
      <c r="B33" s="27" t="s">
        <v>8</v>
      </c>
      <c r="C33" s="23">
        <v>9</v>
      </c>
      <c r="D33" s="28"/>
      <c r="E33" s="23">
        <f t="shared" si="0"/>
        <v>0</v>
      </c>
    </row>
    <row r="34" spans="1:5" s="26" customFormat="1" ht="30.75" customHeight="1">
      <c r="A34" s="46" t="s">
        <v>83</v>
      </c>
      <c r="B34" s="27" t="s">
        <v>8</v>
      </c>
      <c r="C34" s="23">
        <v>10</v>
      </c>
      <c r="D34" s="28"/>
      <c r="E34" s="23">
        <f t="shared" si="0"/>
        <v>0</v>
      </c>
    </row>
    <row r="35" spans="1:5" s="26" customFormat="1" ht="15" customHeight="1">
      <c r="A35" s="24" t="s">
        <v>45</v>
      </c>
      <c r="B35" s="27" t="s">
        <v>3</v>
      </c>
      <c r="C35" s="23">
        <v>25</v>
      </c>
      <c r="D35" s="28"/>
      <c r="E35" s="23">
        <f t="shared" si="0"/>
        <v>0</v>
      </c>
    </row>
    <row r="36" spans="1:6" s="26" customFormat="1" ht="15" customHeight="1">
      <c r="A36" s="24" t="s">
        <v>46</v>
      </c>
      <c r="B36" s="27" t="s">
        <v>8</v>
      </c>
      <c r="C36" s="23">
        <v>28</v>
      </c>
      <c r="D36" s="28"/>
      <c r="E36" s="23">
        <f t="shared" si="0"/>
        <v>0</v>
      </c>
      <c r="F36" s="30"/>
    </row>
    <row r="37" spans="1:6" s="26" customFormat="1" ht="15" customHeight="1">
      <c r="A37" s="24" t="s">
        <v>50</v>
      </c>
      <c r="B37" s="27" t="s">
        <v>8</v>
      </c>
      <c r="C37" s="23">
        <v>15</v>
      </c>
      <c r="D37" s="28"/>
      <c r="E37" s="23">
        <f t="shared" si="0"/>
        <v>0</v>
      </c>
      <c r="F37" s="30"/>
    </row>
    <row r="38" spans="1:5" ht="15" customHeight="1">
      <c r="A38" s="31" t="s">
        <v>24</v>
      </c>
      <c r="B38" s="32" t="s">
        <v>10</v>
      </c>
      <c r="C38" s="9">
        <v>1</v>
      </c>
      <c r="D38" s="33"/>
      <c r="E38" s="23">
        <f t="shared" si="0"/>
        <v>0</v>
      </c>
    </row>
    <row r="39" spans="1:8" ht="15" customHeight="1">
      <c r="A39" s="34" t="s">
        <v>15</v>
      </c>
      <c r="B39" s="35" t="s">
        <v>5</v>
      </c>
      <c r="C39" s="35"/>
      <c r="D39" s="36"/>
      <c r="E39" s="36">
        <f>SUM(E5:E38)</f>
        <v>0</v>
      </c>
      <c r="H39" s="21"/>
    </row>
    <row r="40" spans="1:5" ht="15" customHeight="1">
      <c r="A40" s="34" t="s">
        <v>16</v>
      </c>
      <c r="B40" s="35"/>
      <c r="C40" s="35"/>
      <c r="D40" s="36"/>
      <c r="E40" s="36">
        <f>E39*0.35</f>
        <v>0</v>
      </c>
    </row>
    <row r="41" spans="1:5" ht="15" customHeight="1">
      <c r="A41" s="34" t="s">
        <v>12</v>
      </c>
      <c r="B41" s="35"/>
      <c r="C41" s="35"/>
      <c r="D41" s="36"/>
      <c r="E41" s="37"/>
    </row>
    <row r="42" spans="1:5" ht="15" customHeight="1">
      <c r="A42" s="34" t="s">
        <v>13</v>
      </c>
      <c r="B42" s="35"/>
      <c r="C42" s="35"/>
      <c r="D42" s="36"/>
      <c r="E42" s="36">
        <f>E39</f>
        <v>0</v>
      </c>
    </row>
    <row r="43" spans="1:5" ht="15" customHeight="1">
      <c r="A43" s="34" t="s">
        <v>14</v>
      </c>
      <c r="B43" s="35"/>
      <c r="C43" s="35"/>
      <c r="D43" s="36"/>
      <c r="E43" s="36">
        <f>E40</f>
        <v>0</v>
      </c>
    </row>
    <row r="44" spans="1:5" ht="15" customHeight="1">
      <c r="A44" s="34"/>
      <c r="B44" s="35"/>
      <c r="C44" s="35"/>
      <c r="D44" s="36"/>
      <c r="E44" s="36"/>
    </row>
    <row r="45" spans="1:5" ht="15" customHeight="1">
      <c r="A45" s="38" t="s">
        <v>11</v>
      </c>
      <c r="B45" s="35"/>
      <c r="C45" s="35"/>
      <c r="D45" s="36"/>
      <c r="E45" s="36"/>
    </row>
    <row r="46" spans="1:5" ht="15" customHeight="1">
      <c r="A46" s="39" t="s">
        <v>9</v>
      </c>
      <c r="B46" s="40" t="s">
        <v>4</v>
      </c>
      <c r="C46" s="32">
        <v>4</v>
      </c>
      <c r="D46" s="41">
        <v>0.04</v>
      </c>
      <c r="E46" s="41">
        <f>D46*E39</f>
        <v>0</v>
      </c>
    </row>
    <row r="47" spans="1:5" ht="15" customHeight="1">
      <c r="A47" s="22" t="s">
        <v>17</v>
      </c>
      <c r="B47" s="40" t="s">
        <v>4</v>
      </c>
      <c r="C47" s="32">
        <v>2</v>
      </c>
      <c r="D47" s="41">
        <v>0.02</v>
      </c>
      <c r="E47" s="41">
        <f>D47*(E39+E40)</f>
        <v>0</v>
      </c>
    </row>
    <row r="48" spans="1:5" s="42" customFormat="1" ht="15" customHeight="1">
      <c r="A48" s="22" t="s">
        <v>47</v>
      </c>
      <c r="B48" s="40" t="s">
        <v>10</v>
      </c>
      <c r="C48" s="32">
        <v>1</v>
      </c>
      <c r="D48" s="41"/>
      <c r="E48" s="41"/>
    </row>
    <row r="49" spans="1:5" s="42" customFormat="1" ht="27.75" customHeight="1">
      <c r="A49" s="22" t="s">
        <v>49</v>
      </c>
      <c r="B49" s="40" t="s">
        <v>10</v>
      </c>
      <c r="C49" s="32">
        <v>1</v>
      </c>
      <c r="D49" s="41"/>
      <c r="E49" s="41"/>
    </row>
    <row r="50" spans="1:7" ht="15" customHeight="1">
      <c r="A50" s="34" t="s">
        <v>18</v>
      </c>
      <c r="B50" s="35" t="s">
        <v>5</v>
      </c>
      <c r="C50" s="35"/>
      <c r="D50" s="36"/>
      <c r="E50" s="36">
        <f>SUM(E42:E49)</f>
        <v>0</v>
      </c>
      <c r="G50" s="43"/>
    </row>
    <row r="51" spans="2:5" ht="15" customHeight="1">
      <c r="B51" s="6"/>
      <c r="C51" s="44"/>
      <c r="D51" s="45"/>
      <c r="E51" s="45"/>
    </row>
    <row r="52" ht="15" customHeight="1">
      <c r="A52" s="6" t="s">
        <v>48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2.8515625" style="6" customWidth="1"/>
    <col min="2" max="3" width="9.140625" style="17" customWidth="1"/>
    <col min="4" max="4" width="12.421875" style="17" customWidth="1"/>
    <col min="5" max="16384" width="9.140625" style="6" customWidth="1"/>
  </cols>
  <sheetData>
    <row r="1" spans="1:4" ht="15.75" customHeight="1">
      <c r="A1" s="3" t="s">
        <v>25</v>
      </c>
      <c r="B1" s="4" t="s">
        <v>2</v>
      </c>
      <c r="C1" s="4" t="s">
        <v>22</v>
      </c>
      <c r="D1" s="5" t="s">
        <v>23</v>
      </c>
    </row>
    <row r="2" spans="1:4" ht="32.25" customHeight="1">
      <c r="A2" s="7" t="s">
        <v>67</v>
      </c>
      <c r="B2" s="8">
        <v>1</v>
      </c>
      <c r="C2" s="9"/>
      <c r="D2" s="10">
        <f aca="true" t="shared" si="0" ref="D2:D22">B2*C2</f>
        <v>0</v>
      </c>
    </row>
    <row r="3" spans="1:4" ht="15.75" customHeight="1">
      <c r="A3" s="7" t="s">
        <v>51</v>
      </c>
      <c r="B3" s="8">
        <v>1</v>
      </c>
      <c r="C3" s="9"/>
      <c r="D3" s="10">
        <f t="shared" si="0"/>
        <v>0</v>
      </c>
    </row>
    <row r="4" spans="1:4" ht="16.5" customHeight="1">
      <c r="A4" s="7" t="s">
        <v>52</v>
      </c>
      <c r="B4" s="8">
        <v>1</v>
      </c>
      <c r="C4" s="9"/>
      <c r="D4" s="10">
        <f t="shared" si="0"/>
        <v>0</v>
      </c>
    </row>
    <row r="5" spans="1:4" ht="16.5" customHeight="1">
      <c r="A5" s="11" t="s">
        <v>53</v>
      </c>
      <c r="B5" s="8">
        <v>3</v>
      </c>
      <c r="C5" s="9"/>
      <c r="D5" s="10">
        <f t="shared" si="0"/>
        <v>0</v>
      </c>
    </row>
    <row r="6" spans="1:4" ht="16.5" customHeight="1">
      <c r="A6" s="11" t="s">
        <v>54</v>
      </c>
      <c r="B6" s="8">
        <v>4</v>
      </c>
      <c r="C6" s="9"/>
      <c r="D6" s="10">
        <f t="shared" si="0"/>
        <v>0</v>
      </c>
    </row>
    <row r="7" spans="1:4" ht="16.5" customHeight="1">
      <c r="A7" s="11" t="s">
        <v>55</v>
      </c>
      <c r="B7" s="8">
        <v>1</v>
      </c>
      <c r="C7" s="9"/>
      <c r="D7" s="10">
        <f t="shared" si="0"/>
        <v>0</v>
      </c>
    </row>
    <row r="8" spans="1:4" ht="16.5" customHeight="1">
      <c r="A8" s="11" t="s">
        <v>56</v>
      </c>
      <c r="B8" s="8">
        <v>1</v>
      </c>
      <c r="C8" s="9"/>
      <c r="D8" s="10">
        <f t="shared" si="0"/>
        <v>0</v>
      </c>
    </row>
    <row r="9" spans="1:4" ht="16.5" customHeight="1">
      <c r="A9" s="7" t="s">
        <v>57</v>
      </c>
      <c r="B9" s="8">
        <v>2</v>
      </c>
      <c r="C9" s="9"/>
      <c r="D9" s="10">
        <f t="shared" si="0"/>
        <v>0</v>
      </c>
    </row>
    <row r="10" spans="1:4" ht="16.5" customHeight="1">
      <c r="A10" s="11" t="s">
        <v>58</v>
      </c>
      <c r="B10" s="8">
        <v>1</v>
      </c>
      <c r="C10" s="9"/>
      <c r="D10" s="10">
        <f t="shared" si="0"/>
        <v>0</v>
      </c>
    </row>
    <row r="11" spans="1:4" ht="16.5" customHeight="1">
      <c r="A11" s="11" t="s">
        <v>59</v>
      </c>
      <c r="B11" s="8">
        <v>1</v>
      </c>
      <c r="C11" s="9"/>
      <c r="D11" s="10">
        <f t="shared" si="0"/>
        <v>0</v>
      </c>
    </row>
    <row r="12" spans="1:4" ht="16.5" customHeight="1">
      <c r="A12" s="7" t="s">
        <v>60</v>
      </c>
      <c r="B12" s="8">
        <v>1</v>
      </c>
      <c r="C12" s="9"/>
      <c r="D12" s="10">
        <f t="shared" si="0"/>
        <v>0</v>
      </c>
    </row>
    <row r="13" spans="1:4" ht="16.5" customHeight="1">
      <c r="A13" s="7" t="s">
        <v>61</v>
      </c>
      <c r="B13" s="8">
        <v>6</v>
      </c>
      <c r="C13" s="9"/>
      <c r="D13" s="10">
        <f t="shared" si="0"/>
        <v>0</v>
      </c>
    </row>
    <row r="14" spans="1:4" ht="16.5" customHeight="1">
      <c r="A14" s="11" t="s">
        <v>62</v>
      </c>
      <c r="B14" s="8">
        <v>4</v>
      </c>
      <c r="C14" s="9"/>
      <c r="D14" s="10">
        <f t="shared" si="0"/>
        <v>0</v>
      </c>
    </row>
    <row r="15" spans="1:4" ht="16.5" customHeight="1">
      <c r="A15" s="11" t="s">
        <v>63</v>
      </c>
      <c r="B15" s="8">
        <v>7</v>
      </c>
      <c r="C15" s="9"/>
      <c r="D15" s="10">
        <f t="shared" si="0"/>
        <v>0</v>
      </c>
    </row>
    <row r="16" spans="1:4" ht="15.75" customHeight="1">
      <c r="A16" s="7" t="s">
        <v>26</v>
      </c>
      <c r="B16" s="8">
        <v>12</v>
      </c>
      <c r="C16" s="9"/>
      <c r="D16" s="10">
        <f t="shared" si="0"/>
        <v>0</v>
      </c>
    </row>
    <row r="17" spans="1:4" ht="15.75" customHeight="1">
      <c r="A17" s="7" t="s">
        <v>27</v>
      </c>
      <c r="B17" s="8">
        <v>18</v>
      </c>
      <c r="C17" s="9"/>
      <c r="D17" s="10">
        <f t="shared" si="0"/>
        <v>0</v>
      </c>
    </row>
    <row r="18" spans="1:4" ht="15.75">
      <c r="A18" s="11" t="s">
        <v>28</v>
      </c>
      <c r="B18" s="9">
        <v>6</v>
      </c>
      <c r="C18" s="9"/>
      <c r="D18" s="10">
        <f t="shared" si="0"/>
        <v>0</v>
      </c>
    </row>
    <row r="19" spans="1:4" ht="15.75">
      <c r="A19" s="11" t="s">
        <v>64</v>
      </c>
      <c r="B19" s="9">
        <v>4</v>
      </c>
      <c r="C19" s="9"/>
      <c r="D19" s="10">
        <f t="shared" si="0"/>
        <v>0</v>
      </c>
    </row>
    <row r="20" spans="1:4" ht="15.75">
      <c r="A20" s="11" t="s">
        <v>65</v>
      </c>
      <c r="B20" s="9">
        <v>40</v>
      </c>
      <c r="C20" s="9"/>
      <c r="D20" s="10">
        <f t="shared" si="0"/>
        <v>0</v>
      </c>
    </row>
    <row r="21" spans="1:4" ht="15.75">
      <c r="A21" s="11" t="s">
        <v>29</v>
      </c>
      <c r="B21" s="9">
        <v>6</v>
      </c>
      <c r="C21" s="9"/>
      <c r="D21" s="10">
        <f t="shared" si="0"/>
        <v>0</v>
      </c>
    </row>
    <row r="22" spans="1:4" ht="31.5">
      <c r="A22" s="11" t="s">
        <v>66</v>
      </c>
      <c r="B22" s="9">
        <v>1</v>
      </c>
      <c r="C22" s="9"/>
      <c r="D22" s="10">
        <f t="shared" si="0"/>
        <v>0</v>
      </c>
    </row>
    <row r="23" spans="1:4" ht="15.75">
      <c r="A23" s="7" t="s">
        <v>20</v>
      </c>
      <c r="B23" s="8" t="s">
        <v>10</v>
      </c>
      <c r="C23" s="12"/>
      <c r="D23" s="10"/>
    </row>
    <row r="24" spans="1:4" ht="15.75">
      <c r="A24" s="7" t="s">
        <v>19</v>
      </c>
      <c r="B24" s="9" t="s">
        <v>10</v>
      </c>
      <c r="C24" s="9"/>
      <c r="D24" s="10"/>
    </row>
    <row r="25" spans="1:4" ht="12.75">
      <c r="A25" s="13"/>
      <c r="B25" s="9"/>
      <c r="C25" s="9"/>
      <c r="D25" s="10"/>
    </row>
    <row r="26" spans="1:4" ht="16.5" thickBot="1">
      <c r="A26" s="14" t="s">
        <v>21</v>
      </c>
      <c r="B26" s="15"/>
      <c r="C26" s="15"/>
      <c r="D26" s="16">
        <f>SUM(D2:D25)</f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2.8515625" style="6" customWidth="1"/>
    <col min="2" max="3" width="9.140625" style="17" customWidth="1"/>
    <col min="4" max="4" width="12.421875" style="17" customWidth="1"/>
    <col min="5" max="16384" width="9.140625" style="6" customWidth="1"/>
  </cols>
  <sheetData>
    <row r="1" spans="1:4" ht="15.75" customHeight="1">
      <c r="A1" s="3" t="s">
        <v>25</v>
      </c>
      <c r="B1" s="4" t="s">
        <v>2</v>
      </c>
      <c r="C1" s="4" t="s">
        <v>22</v>
      </c>
      <c r="D1" s="5" t="s">
        <v>23</v>
      </c>
    </row>
    <row r="2" spans="1:4" ht="32.25" customHeight="1">
      <c r="A2" s="7" t="s">
        <v>68</v>
      </c>
      <c r="B2" s="8">
        <v>1</v>
      </c>
      <c r="C2" s="9"/>
      <c r="D2" s="10">
        <f aca="true" t="shared" si="0" ref="D2:D7">B2*C2</f>
        <v>0</v>
      </c>
    </row>
    <row r="3" spans="1:4" ht="15.75" customHeight="1">
      <c r="A3" s="7" t="s">
        <v>69</v>
      </c>
      <c r="B3" s="8">
        <v>1</v>
      </c>
      <c r="C3" s="9"/>
      <c r="D3" s="10">
        <f t="shared" si="0"/>
        <v>0</v>
      </c>
    </row>
    <row r="4" spans="1:4" ht="15.75" customHeight="1">
      <c r="A4" s="7" t="s">
        <v>70</v>
      </c>
      <c r="B4" s="8">
        <v>1</v>
      </c>
      <c r="C4" s="9"/>
      <c r="D4" s="10">
        <f t="shared" si="0"/>
        <v>0</v>
      </c>
    </row>
    <row r="5" spans="1:4" ht="15.75" customHeight="1">
      <c r="A5" s="11" t="s">
        <v>71</v>
      </c>
      <c r="B5" s="8">
        <v>5</v>
      </c>
      <c r="C5" s="9"/>
      <c r="D5" s="10">
        <f t="shared" si="0"/>
        <v>0</v>
      </c>
    </row>
    <row r="6" spans="1:4" ht="15.75" customHeight="1">
      <c r="A6" s="7" t="s">
        <v>30</v>
      </c>
      <c r="B6" s="8">
        <v>6</v>
      </c>
      <c r="C6" s="9"/>
      <c r="D6" s="10">
        <f t="shared" si="0"/>
        <v>0</v>
      </c>
    </row>
    <row r="7" spans="1:4" ht="31.5">
      <c r="A7" s="11" t="s">
        <v>66</v>
      </c>
      <c r="B7" s="9">
        <v>1</v>
      </c>
      <c r="C7" s="9"/>
      <c r="D7" s="10">
        <f t="shared" si="0"/>
        <v>0</v>
      </c>
    </row>
    <row r="8" spans="1:4" ht="15.75">
      <c r="A8" s="7" t="s">
        <v>20</v>
      </c>
      <c r="B8" s="8" t="s">
        <v>10</v>
      </c>
      <c r="C8" s="12">
        <v>1</v>
      </c>
      <c r="D8" s="10"/>
    </row>
    <row r="9" spans="1:4" ht="15.75">
      <c r="A9" s="7" t="s">
        <v>19</v>
      </c>
      <c r="B9" s="9" t="s">
        <v>10</v>
      </c>
      <c r="C9" s="9">
        <v>1</v>
      </c>
      <c r="D9" s="10"/>
    </row>
    <row r="10" spans="1:4" ht="12.75">
      <c r="A10" s="13"/>
      <c r="B10" s="9"/>
      <c r="C10" s="9"/>
      <c r="D10" s="10"/>
    </row>
    <row r="11" spans="1:4" ht="16.5" thickBot="1">
      <c r="A11" s="14" t="s">
        <v>21</v>
      </c>
      <c r="B11" s="15"/>
      <c r="C11" s="15"/>
      <c r="D11" s="16">
        <f>SUM(D2:D10)</f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Erben</dc:creator>
  <cp:keywords/>
  <dc:description/>
  <cp:lastModifiedBy>a</cp:lastModifiedBy>
  <cp:lastPrinted>2017-11-09T10:50:14Z</cp:lastPrinted>
  <dcterms:created xsi:type="dcterms:W3CDTF">2009-09-17T18:35:54Z</dcterms:created>
  <dcterms:modified xsi:type="dcterms:W3CDTF">2022-08-31T14:06:37Z</dcterms:modified>
  <cp:category/>
  <cp:version/>
  <cp:contentType/>
  <cp:contentStatus/>
</cp:coreProperties>
</file>