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Akce\20_013-A_UL_Vystupni_ul_Rekonstrukce_ul_prostoru\10_Archiv PD\20230428_soupis praci\"/>
    </mc:Choice>
  </mc:AlternateContent>
  <xr:revisionPtr revIDLastSave="0" documentId="13_ncr:1_{E758C1A5-5790-4F76-951F-6C465A8AF49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ouhrn" sheetId="6" r:id="rId1"/>
    <sheet name="Položkový rozpočet" sheetId="1" r:id="rId2"/>
  </sheets>
  <definedNames>
    <definedName name="_xlnm.Print_Area" localSheetId="1">'Položkový rozpočet'!$A$1:$F$44</definedName>
  </definedNames>
  <calcPr calcId="181029" iterateDelta="1E-4"/>
</workbook>
</file>

<file path=xl/calcChain.xml><?xml version="1.0" encoding="utf-8"?>
<calcChain xmlns="http://schemas.openxmlformats.org/spreadsheetml/2006/main">
  <c r="F38" i="1" l="1"/>
  <c r="F37" i="1"/>
  <c r="F22" i="1"/>
  <c r="F21" i="1"/>
  <c r="F20" i="1"/>
  <c r="F36" i="1"/>
  <c r="F30" i="1"/>
  <c r="F34" i="1"/>
  <c r="F8" i="1"/>
  <c r="F24" i="1" l="1"/>
  <c r="F10" i="1"/>
  <c r="F12" i="1"/>
  <c r="F5" i="1"/>
  <c r="F6" i="1"/>
  <c r="F7" i="1"/>
  <c r="F9" i="1"/>
  <c r="F11" i="1"/>
  <c r="F29" i="1" l="1"/>
  <c r="F27" i="1" l="1"/>
  <c r="F28" i="1"/>
  <c r="F26" i="1"/>
  <c r="F23" i="1"/>
  <c r="F19" i="1"/>
  <c r="F25" i="1"/>
  <c r="F18" i="1"/>
  <c r="F35" i="1"/>
  <c r="F4" i="1"/>
  <c r="F31" i="1" l="1"/>
  <c r="F39" i="1"/>
  <c r="B7" i="6" s="1"/>
  <c r="F13" i="1"/>
  <c r="F14" i="1" s="1"/>
  <c r="B5" i="6" s="1"/>
  <c r="B6" i="6"/>
  <c r="F41" i="1" l="1"/>
  <c r="B8" i="6" s="1"/>
</calcChain>
</file>

<file path=xl/sharedStrings.xml><?xml version="1.0" encoding="utf-8"?>
<sst xmlns="http://schemas.openxmlformats.org/spreadsheetml/2006/main" count="115" uniqueCount="72">
  <si>
    <t>Výstražná folie</t>
  </si>
  <si>
    <t>sada</t>
  </si>
  <si>
    <t>Pomocný materiál</t>
  </si>
  <si>
    <t>m3</t>
  </si>
  <si>
    <t>m</t>
  </si>
  <si>
    <t>ks</t>
  </si>
  <si>
    <t>Cena celkem bez DPH</t>
  </si>
  <si>
    <t>Celkem</t>
  </si>
  <si>
    <t>bez DPH</t>
  </si>
  <si>
    <t>Jednotka</t>
  </si>
  <si>
    <t>Množství</t>
  </si>
  <si>
    <t>h</t>
  </si>
  <si>
    <t>%</t>
  </si>
  <si>
    <t>Celková cena bez DPH</t>
  </si>
  <si>
    <t>Materiály</t>
  </si>
  <si>
    <t>Celkem materiály</t>
  </si>
  <si>
    <t>Cena za jedn.</t>
  </si>
  <si>
    <t>Popis</t>
  </si>
  <si>
    <t>Práce v HZS</t>
  </si>
  <si>
    <t>Celkem práce v HZS</t>
  </si>
  <si>
    <t>Investor:</t>
  </si>
  <si>
    <t>Vypracoval:</t>
  </si>
  <si>
    <t>E-mail:</t>
  </si>
  <si>
    <t>Dne:</t>
  </si>
  <si>
    <t>Soupis prací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</si>
  <si>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</si>
  <si>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</si>
  <si>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</si>
  <si>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a také budoucí kompatibilita se stávajícími materiály a zařízeními a  tím i efektivita nákladů na servis a údržbu zařízení.</t>
  </si>
  <si>
    <t>Uvedením obchodních názvů nejsou vyloučena rovnocenná řešení a komponenty v souladu s §89 odst. 6zákona 134/2016 Sb. O zadávaní veřejných zakázek.</t>
  </si>
  <si>
    <t>Položení výstražné folie a krycí desky</t>
  </si>
  <si>
    <t>Obsyp chráničky</t>
  </si>
  <si>
    <t>Spojka pro trubku HDPE</t>
  </si>
  <si>
    <t>Zátka pro trubku HDPE, s ventilkem</t>
  </si>
  <si>
    <t>Krycí deska flex</t>
  </si>
  <si>
    <t>300x4/PE</t>
  </si>
  <si>
    <t>Těsnící materiál - kabelové komory</t>
  </si>
  <si>
    <t>Hloubení šachet pro kabelové komory</t>
  </si>
  <si>
    <t>Instalace kabelové komory, vč. podkladního betonu</t>
  </si>
  <si>
    <t>Tlaková zkouška</t>
  </si>
  <si>
    <t>Montáž spojek a zátek HDPE</t>
  </si>
  <si>
    <t>Utěsnění kabelových komor</t>
  </si>
  <si>
    <t>Statutární město Ústí nad Labem</t>
  </si>
  <si>
    <t>Velká Hradební 2336/8, 401 00 Ústí nad Labem</t>
  </si>
  <si>
    <t>IČO: 00081531</t>
  </si>
  <si>
    <t>600x900mm</t>
  </si>
  <si>
    <t>Uložení HDPE</t>
  </si>
  <si>
    <t>Hloubení rýh</t>
  </si>
  <si>
    <t>šířky 600mm a hloubky 1000mm</t>
  </si>
  <si>
    <t>průměr 40</t>
  </si>
  <si>
    <t>Rekonstrukce ulice Výstupní, Ústí nad Labem, SO463 - přeložka THMÚ</t>
  </si>
  <si>
    <t xml:space="preserve">TCEPKPFLE 3x4x0,6 </t>
  </si>
  <si>
    <t>Přístupová pojezdová kabelová komora + víko</t>
  </si>
  <si>
    <t xml:space="preserve">Datový metalický kabel </t>
  </si>
  <si>
    <t>Příplatek za zatahování do chráničky do 0,75kg/m</t>
  </si>
  <si>
    <t>Martin Vejrek</t>
  </si>
  <si>
    <t>Materiály cenová úroveň 01/23</t>
  </si>
  <si>
    <t xml:space="preserve">Spojka vícežílového datového kabelu </t>
  </si>
  <si>
    <t xml:space="preserve">Pouze orientační rozpočet, podrobný musí být zpracován s prováděcí dokumentaci </t>
  </si>
  <si>
    <t>martin.vejrek@plancon.cz</t>
  </si>
  <si>
    <t>Územní vlivy</t>
  </si>
  <si>
    <t>Tato kategorie nákladů vyjadřuje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</si>
  <si>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sada, spojky , zátky, atd.</t>
  </si>
  <si>
    <t xml:space="preserve">zapojení kabeláže </t>
  </si>
  <si>
    <t xml:space="preserve">rozvodna / spojka </t>
  </si>
  <si>
    <t>Trubka HDPE</t>
  </si>
  <si>
    <t>meření parametrů kabelu</t>
  </si>
  <si>
    <t>zásyp rýh</t>
  </si>
  <si>
    <t>finalní terenní úpravy</t>
  </si>
  <si>
    <t>m2</t>
  </si>
  <si>
    <t>travní výsev</t>
  </si>
  <si>
    <t>Projektová dokumentace 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</si>
</sst>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0" borderId="2" xfId="0" applyBorder="1"/>
    <xf numFmtId="164" fontId="0" fillId="0" borderId="3" xfId="0" applyNumberFormat="1" applyBorder="1"/>
    <xf numFmtId="0" fontId="0" fillId="0" borderId="2" xfId="0" applyBorder="1" applyAlignment="1">
      <alignment horizontal="center"/>
    </xf>
    <xf numFmtId="16" fontId="0" fillId="0" borderId="0" xfId="0" applyNumberFormat="1"/>
    <xf numFmtId="0" fontId="0" fillId="0" borderId="3" xfId="0" applyBorder="1"/>
    <xf numFmtId="0" fontId="1" fillId="0" borderId="4" xfId="0" applyFont="1" applyBorder="1" applyAlignment="1">
      <alignment horizontal="center"/>
    </xf>
    <xf numFmtId="164" fontId="0" fillId="0" borderId="0" xfId="0" applyNumberFormat="1"/>
    <xf numFmtId="164" fontId="3" fillId="0" borderId="3" xfId="0" applyNumberFormat="1" applyFont="1" applyBorder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3" xfId="0" applyBorder="1" applyAlignment="1">
      <alignment horizontal="center"/>
    </xf>
    <xf numFmtId="0" fontId="6" fillId="3" borderId="0" xfId="0" applyFont="1" applyFill="1"/>
    <xf numFmtId="0" fontId="7" fillId="0" borderId="6" xfId="0" applyFont="1" applyBorder="1"/>
    <xf numFmtId="0" fontId="7" fillId="0" borderId="7" xfId="0" applyFont="1" applyBorder="1"/>
    <xf numFmtId="164" fontId="8" fillId="0" borderId="6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6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9" xfId="0" applyNumberFormat="1" applyFont="1" applyBorder="1"/>
    <xf numFmtId="164" fontId="0" fillId="0" borderId="5" xfId="0" applyNumberFormat="1" applyBorder="1"/>
    <xf numFmtId="164" fontId="7" fillId="0" borderId="8" xfId="0" applyNumberFormat="1" applyFont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/>
    <xf numFmtId="0" fontId="1" fillId="0" borderId="12" xfId="0" applyFont="1" applyBorder="1"/>
    <xf numFmtId="0" fontId="7" fillId="0" borderId="13" xfId="0" applyFont="1" applyBorder="1"/>
    <xf numFmtId="0" fontId="7" fillId="0" borderId="4" xfId="0" applyFont="1" applyBorder="1"/>
    <xf numFmtId="164" fontId="8" fillId="0" borderId="4" xfId="0" applyNumberFormat="1" applyFont="1" applyBorder="1"/>
    <xf numFmtId="0" fontId="7" fillId="0" borderId="4" xfId="0" applyFont="1" applyBorder="1" applyAlignment="1">
      <alignment horizontal="center"/>
    </xf>
    <xf numFmtId="164" fontId="7" fillId="0" borderId="14" xfId="0" applyNumberFormat="1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indent="1"/>
    </xf>
    <xf numFmtId="0" fontId="15" fillId="0" borderId="0" xfId="1" applyAlignment="1" applyProtection="1">
      <alignment horizontal="left" vertical="top" indent="1"/>
    </xf>
    <xf numFmtId="14" fontId="14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7" fillId="0" borderId="15" xfId="0" applyFont="1" applyBorder="1"/>
    <xf numFmtId="0" fontId="7" fillId="0" borderId="0" xfId="0" applyFont="1"/>
    <xf numFmtId="164" fontId="8" fillId="0" borderId="0" xfId="0" applyNumberFormat="1" applyFont="1"/>
    <xf numFmtId="0" fontId="3" fillId="2" borderId="3" xfId="0" applyFont="1" applyFill="1" applyBorder="1"/>
    <xf numFmtId="0" fontId="0" fillId="2" borderId="2" xfId="0" applyFill="1" applyBorder="1"/>
    <xf numFmtId="165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164" fontId="8" fillId="2" borderId="6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164" fontId="8" fillId="2" borderId="8" xfId="0" applyNumberFormat="1" applyFont="1" applyFill="1" applyBorder="1"/>
    <xf numFmtId="0" fontId="7" fillId="2" borderId="8" xfId="0" applyFont="1" applyFill="1" applyBorder="1" applyAlignment="1">
      <alignment horizontal="center"/>
    </xf>
    <xf numFmtId="0" fontId="0" fillId="2" borderId="5" xfId="0" applyFill="1" applyBorder="1"/>
    <xf numFmtId="164" fontId="3" fillId="2" borderId="5" xfId="0" applyNumberFormat="1" applyFont="1" applyFill="1" applyBorder="1"/>
    <xf numFmtId="0" fontId="0" fillId="2" borderId="5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3" fillId="2" borderId="3" xfId="0" applyNumberFormat="1" applyFont="1" applyFill="1" applyBorder="1"/>
    <xf numFmtId="0" fontId="0" fillId="2" borderId="16" xfId="0" applyFill="1" applyBorder="1"/>
    <xf numFmtId="0" fontId="0" fillId="2" borderId="17" xfId="0" applyFill="1" applyBorder="1"/>
    <xf numFmtId="164" fontId="3" fillId="2" borderId="16" xfId="0" applyNumberFormat="1" applyFont="1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0" fillId="0" borderId="16" xfId="0" applyNumberFormat="1" applyBorder="1"/>
    <xf numFmtId="0" fontId="0" fillId="4" borderId="0" xfId="0" applyFill="1"/>
    <xf numFmtId="0" fontId="0" fillId="0" borderId="18" xfId="0" applyBorder="1" applyAlignment="1">
      <alignment vertical="top"/>
    </xf>
    <xf numFmtId="0" fontId="17" fillId="2" borderId="18" xfId="0" applyFont="1" applyFill="1" applyBorder="1" applyAlignment="1">
      <alignment vertical="top" wrapText="1"/>
    </xf>
    <xf numFmtId="0" fontId="11" fillId="0" borderId="18" xfId="0" applyFont="1" applyBorder="1" applyAlignment="1">
      <alignment horizontal="center"/>
    </xf>
    <xf numFmtId="164" fontId="0" fillId="0" borderId="19" xfId="0" applyNumberForma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in.vejrek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3"/>
  <sheetViews>
    <sheetView tabSelected="1" view="pageBreakPreview" zoomScale="160" zoomScaleNormal="100" zoomScaleSheetLayoutView="160" workbookViewId="0">
      <selection activeCell="G14" sqref="G14"/>
    </sheetView>
  </sheetViews>
  <sheetFormatPr defaultRowHeight="15" x14ac:dyDescent="0.25"/>
  <cols>
    <col min="1" max="1" width="22.7109375" customWidth="1"/>
    <col min="2" max="2" width="23.140625" customWidth="1"/>
  </cols>
  <sheetData>
    <row r="2" spans="1:8" ht="20.25" x14ac:dyDescent="0.3">
      <c r="A2" s="9" t="s">
        <v>24</v>
      </c>
    </row>
    <row r="3" spans="1:8" ht="15.75" x14ac:dyDescent="0.25">
      <c r="A3" s="50" t="s">
        <v>50</v>
      </c>
      <c r="B3" s="51"/>
      <c r="C3" s="51"/>
      <c r="D3" s="51"/>
      <c r="E3" s="51"/>
      <c r="F3" s="51"/>
      <c r="G3" s="51"/>
      <c r="H3" s="51"/>
    </row>
    <row r="5" spans="1:8" ht="15.75" x14ac:dyDescent="0.25">
      <c r="A5" s="37" t="s">
        <v>14</v>
      </c>
      <c r="B5" s="38">
        <f>'Položkový rozpočet'!F14</f>
        <v>0</v>
      </c>
      <c r="C5" s="39" t="s">
        <v>8</v>
      </c>
    </row>
    <row r="6" spans="1:8" ht="15.75" x14ac:dyDescent="0.25">
      <c r="A6" s="39" t="s">
        <v>25</v>
      </c>
      <c r="B6" s="38">
        <f>'Položkový rozpočet'!F31</f>
        <v>0</v>
      </c>
      <c r="C6" s="39" t="s">
        <v>8</v>
      </c>
    </row>
    <row r="7" spans="1:8" ht="15.75" x14ac:dyDescent="0.25">
      <c r="A7" s="39" t="s">
        <v>18</v>
      </c>
      <c r="B7" s="38">
        <f>'Položkový rozpočet'!F39</f>
        <v>0</v>
      </c>
      <c r="C7" s="39" t="s">
        <v>8</v>
      </c>
    </row>
    <row r="8" spans="1:8" ht="18" x14ac:dyDescent="0.25">
      <c r="A8" s="10" t="s">
        <v>7</v>
      </c>
      <c r="B8" s="11">
        <f>'Položkový rozpočet'!F41</f>
        <v>0</v>
      </c>
      <c r="C8" s="10" t="s">
        <v>8</v>
      </c>
      <c r="D8" s="10"/>
      <c r="E8" s="10"/>
      <c r="F8" s="10"/>
      <c r="G8" s="10"/>
    </row>
    <row r="9" spans="1:8" ht="18" x14ac:dyDescent="0.25">
      <c r="A9" s="10"/>
      <c r="B9" s="11"/>
      <c r="C9" s="10"/>
      <c r="D9" s="10"/>
      <c r="E9" s="10"/>
      <c r="F9" s="10"/>
      <c r="G9" s="10"/>
    </row>
    <row r="10" spans="1:8" ht="18" x14ac:dyDescent="0.25">
      <c r="A10" s="40" t="s">
        <v>20</v>
      </c>
      <c r="B10" s="41" t="s">
        <v>42</v>
      </c>
      <c r="C10" s="10"/>
      <c r="D10" s="10"/>
      <c r="E10" s="10"/>
      <c r="F10" s="10"/>
      <c r="G10" s="10"/>
    </row>
    <row r="11" spans="1:8" ht="18" x14ac:dyDescent="0.25">
      <c r="A11" s="42"/>
      <c r="B11" s="41" t="s">
        <v>43</v>
      </c>
      <c r="C11" s="10"/>
      <c r="D11" s="10"/>
      <c r="E11" s="10"/>
      <c r="F11" s="10"/>
      <c r="G11" s="10"/>
    </row>
    <row r="12" spans="1:8" ht="18" x14ac:dyDescent="0.25">
      <c r="A12" s="42"/>
      <c r="B12" s="41" t="s">
        <v>44</v>
      </c>
      <c r="C12" s="10"/>
      <c r="D12" s="10"/>
      <c r="E12" s="10"/>
      <c r="F12" s="10"/>
      <c r="G12" s="10"/>
    </row>
    <row r="13" spans="1:8" ht="18" x14ac:dyDescent="0.25">
      <c r="A13" s="42"/>
      <c r="B13" s="41"/>
      <c r="C13" s="10"/>
      <c r="D13" s="10"/>
      <c r="E13" s="10"/>
      <c r="F13" s="10"/>
      <c r="G13" s="10"/>
    </row>
    <row r="14" spans="1:8" ht="18" x14ac:dyDescent="0.25">
      <c r="A14" s="43" t="s">
        <v>21</v>
      </c>
      <c r="B14" s="44" t="s">
        <v>55</v>
      </c>
      <c r="C14" s="10"/>
      <c r="D14" s="10"/>
      <c r="E14" s="10"/>
      <c r="F14" s="10"/>
      <c r="G14" s="10"/>
    </row>
    <row r="15" spans="1:8" ht="18" x14ac:dyDescent="0.25">
      <c r="A15" s="43" t="s">
        <v>22</v>
      </c>
      <c r="B15" s="45" t="s">
        <v>59</v>
      </c>
      <c r="C15" s="10"/>
      <c r="D15" s="10"/>
      <c r="E15" s="10"/>
      <c r="F15" s="10"/>
      <c r="G15" s="10"/>
    </row>
    <row r="16" spans="1:8" ht="18" x14ac:dyDescent="0.25">
      <c r="A16" s="43" t="s">
        <v>23</v>
      </c>
      <c r="B16" s="46">
        <v>44958</v>
      </c>
      <c r="C16" s="10"/>
      <c r="D16" s="10"/>
      <c r="E16" s="10"/>
      <c r="F16" s="10"/>
      <c r="G16" s="10"/>
    </row>
    <row r="17" spans="1:7" ht="18" x14ac:dyDescent="0.25">
      <c r="A17" s="42"/>
      <c r="B17" s="42"/>
      <c r="C17" s="10"/>
      <c r="D17" s="10"/>
      <c r="E17" s="10"/>
      <c r="F17" s="10"/>
      <c r="G17" s="10"/>
    </row>
    <row r="18" spans="1:7" ht="18" x14ac:dyDescent="0.25">
      <c r="A18" s="42" t="s">
        <v>29</v>
      </c>
      <c r="B18" s="42"/>
      <c r="C18" s="10"/>
      <c r="D18" s="10"/>
      <c r="E18" s="10"/>
      <c r="F18" s="10"/>
      <c r="G18" s="10"/>
    </row>
    <row r="19" spans="1:7" ht="18" x14ac:dyDescent="0.25">
      <c r="A19" s="42" t="s">
        <v>27</v>
      </c>
      <c r="B19" s="42"/>
      <c r="C19" s="10"/>
      <c r="D19" s="10"/>
      <c r="E19" s="10"/>
      <c r="F19" s="10"/>
      <c r="G19" s="10"/>
    </row>
    <row r="20" spans="1:7" ht="18" x14ac:dyDescent="0.25">
      <c r="A20" s="42" t="s">
        <v>28</v>
      </c>
      <c r="B20" s="42"/>
      <c r="C20" s="10"/>
      <c r="D20" s="10"/>
      <c r="E20" s="10"/>
      <c r="F20" s="10"/>
      <c r="G20" s="10"/>
    </row>
    <row r="21" spans="1:7" ht="18" x14ac:dyDescent="0.25">
      <c r="A21" s="42"/>
      <c r="B21" s="42"/>
      <c r="C21" s="10"/>
      <c r="D21" s="10"/>
      <c r="E21" s="10"/>
      <c r="F21" s="10"/>
      <c r="G21" s="10"/>
    </row>
    <row r="22" spans="1:7" x14ac:dyDescent="0.25">
      <c r="A22" s="42"/>
      <c r="B22" s="42"/>
    </row>
    <row r="23" spans="1:7" x14ac:dyDescent="0.25">
      <c r="A23" s="42"/>
      <c r="B23" s="42" t="s">
        <v>56</v>
      </c>
    </row>
  </sheetData>
  <hyperlinks>
    <hyperlink ref="B15" r:id="rId1" xr:uid="{7CE064C4-8D03-4A38-A9B0-B677BE59CC4F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view="pageBreakPreview" topLeftCell="A9" zoomScaleNormal="100" zoomScaleSheetLayoutView="100" workbookViewId="0">
      <selection activeCell="C34" sqref="C34:C39"/>
    </sheetView>
  </sheetViews>
  <sheetFormatPr defaultRowHeight="15" x14ac:dyDescent="0.25"/>
  <cols>
    <col min="1" max="1" width="61" customWidth="1"/>
    <col min="2" max="2" width="40.710937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8" ht="15.75" x14ac:dyDescent="0.25">
      <c r="A1" s="50" t="s">
        <v>50</v>
      </c>
      <c r="B1" s="51"/>
      <c r="C1" s="51"/>
      <c r="D1" s="51"/>
      <c r="E1" s="51"/>
      <c r="F1" s="51"/>
      <c r="G1" s="51"/>
      <c r="H1" s="51"/>
    </row>
    <row r="2" spans="1:8" ht="19.5" thickBot="1" x14ac:dyDescent="0.35">
      <c r="A2" s="13"/>
      <c r="B2" s="51"/>
      <c r="C2" s="51"/>
      <c r="D2" s="51"/>
      <c r="E2" s="51"/>
      <c r="F2" s="51"/>
    </row>
    <row r="3" spans="1:8" ht="16.5" thickBot="1" x14ac:dyDescent="0.3">
      <c r="A3" s="20" t="s">
        <v>14</v>
      </c>
      <c r="B3" s="20" t="s">
        <v>17</v>
      </c>
      <c r="C3" s="21" t="s">
        <v>16</v>
      </c>
      <c r="D3" s="22" t="s">
        <v>10</v>
      </c>
      <c r="E3" s="22" t="s">
        <v>9</v>
      </c>
      <c r="F3" s="21" t="s">
        <v>13</v>
      </c>
    </row>
    <row r="4" spans="1:8" x14ac:dyDescent="0.25">
      <c r="A4" s="55" t="s">
        <v>65</v>
      </c>
      <c r="B4" s="56" t="s">
        <v>49</v>
      </c>
      <c r="C4" s="57"/>
      <c r="D4" s="58">
        <v>280</v>
      </c>
      <c r="E4" s="59" t="s">
        <v>4</v>
      </c>
      <c r="F4" s="2">
        <f t="shared" ref="F4:F30" si="0">C4*D4</f>
        <v>0</v>
      </c>
      <c r="G4" s="4"/>
    </row>
    <row r="5" spans="1:8" x14ac:dyDescent="0.25">
      <c r="A5" s="55" t="s">
        <v>32</v>
      </c>
      <c r="B5" s="56" t="s">
        <v>49</v>
      </c>
      <c r="C5" s="57"/>
      <c r="D5" s="58">
        <v>2</v>
      </c>
      <c r="E5" s="59" t="s">
        <v>5</v>
      </c>
      <c r="F5" s="2">
        <f t="shared" si="0"/>
        <v>0</v>
      </c>
      <c r="G5" s="4"/>
    </row>
    <row r="6" spans="1:8" x14ac:dyDescent="0.25">
      <c r="A6" s="55" t="s">
        <v>33</v>
      </c>
      <c r="B6" s="56" t="s">
        <v>49</v>
      </c>
      <c r="C6" s="57"/>
      <c r="D6" s="58">
        <v>2</v>
      </c>
      <c r="E6" s="59" t="s">
        <v>5</v>
      </c>
      <c r="F6" s="2">
        <f t="shared" si="0"/>
        <v>0</v>
      </c>
      <c r="G6" s="4"/>
    </row>
    <row r="7" spans="1:8" x14ac:dyDescent="0.25">
      <c r="A7" s="55" t="s">
        <v>53</v>
      </c>
      <c r="B7" s="56" t="s">
        <v>51</v>
      </c>
      <c r="C7" s="57"/>
      <c r="D7" s="58">
        <v>280</v>
      </c>
      <c r="E7" s="59" t="s">
        <v>4</v>
      </c>
      <c r="F7" s="2">
        <f t="shared" si="0"/>
        <v>0</v>
      </c>
      <c r="G7" s="4"/>
    </row>
    <row r="8" spans="1:8" x14ac:dyDescent="0.25">
      <c r="A8" s="55" t="s">
        <v>57</v>
      </c>
      <c r="B8" s="56"/>
      <c r="C8" s="57"/>
      <c r="D8" s="58">
        <v>1</v>
      </c>
      <c r="E8" s="59" t="s">
        <v>5</v>
      </c>
      <c r="F8" s="2">
        <f t="shared" si="0"/>
        <v>0</v>
      </c>
      <c r="G8" s="4"/>
    </row>
    <row r="9" spans="1:8" x14ac:dyDescent="0.25">
      <c r="A9" s="55" t="s">
        <v>52</v>
      </c>
      <c r="B9" s="56" t="s">
        <v>45</v>
      </c>
      <c r="C9" s="57"/>
      <c r="D9" s="58">
        <v>1</v>
      </c>
      <c r="E9" s="59" t="s">
        <v>5</v>
      </c>
      <c r="F9" s="2">
        <f t="shared" si="0"/>
        <v>0</v>
      </c>
      <c r="G9" s="4"/>
    </row>
    <row r="10" spans="1:8" x14ac:dyDescent="0.25">
      <c r="A10" s="60" t="s">
        <v>0</v>
      </c>
      <c r="B10" s="56"/>
      <c r="C10" s="57"/>
      <c r="D10" s="61">
        <v>280</v>
      </c>
      <c r="E10" s="62" t="s">
        <v>4</v>
      </c>
      <c r="F10" s="2">
        <f t="shared" si="0"/>
        <v>0</v>
      </c>
      <c r="G10" s="4"/>
    </row>
    <row r="11" spans="1:8" x14ac:dyDescent="0.25">
      <c r="A11" s="60" t="s">
        <v>34</v>
      </c>
      <c r="B11" s="56" t="s">
        <v>35</v>
      </c>
      <c r="C11" s="57"/>
      <c r="D11" s="61">
        <v>280</v>
      </c>
      <c r="E11" s="62" t="s">
        <v>4</v>
      </c>
      <c r="F11" s="2">
        <f>C11*D11</f>
        <v>0</v>
      </c>
      <c r="G11" s="4"/>
    </row>
    <row r="12" spans="1:8" x14ac:dyDescent="0.25">
      <c r="A12" s="60" t="s">
        <v>36</v>
      </c>
      <c r="B12" s="56"/>
      <c r="C12" s="57"/>
      <c r="D12" s="61">
        <v>2</v>
      </c>
      <c r="E12" s="62" t="s">
        <v>5</v>
      </c>
      <c r="F12" s="2">
        <f>C12*D12</f>
        <v>0</v>
      </c>
      <c r="G12" s="4"/>
    </row>
    <row r="13" spans="1:8" x14ac:dyDescent="0.25">
      <c r="A13" s="60" t="s">
        <v>2</v>
      </c>
      <c r="B13" s="56" t="s">
        <v>62</v>
      </c>
      <c r="C13" s="57"/>
      <c r="D13" s="61">
        <v>15</v>
      </c>
      <c r="E13" s="62" t="s">
        <v>12</v>
      </c>
      <c r="F13" s="2">
        <f>C13*(D13/100)</f>
        <v>0</v>
      </c>
      <c r="G13" s="4"/>
    </row>
    <row r="14" spans="1:8" ht="16.5" thickBot="1" x14ac:dyDescent="0.3">
      <c r="A14" s="63" t="s">
        <v>15</v>
      </c>
      <c r="B14" s="64"/>
      <c r="C14" s="65"/>
      <c r="D14" s="66"/>
      <c r="E14" s="67"/>
      <c r="F14" s="19">
        <f>SUM(F4:F13)</f>
        <v>0</v>
      </c>
      <c r="G14" s="4"/>
    </row>
    <row r="15" spans="1:8" ht="16.5" thickTop="1" x14ac:dyDescent="0.25">
      <c r="A15" s="68"/>
      <c r="B15" s="68"/>
      <c r="C15" s="69"/>
      <c r="D15" s="70"/>
      <c r="E15" s="70"/>
      <c r="F15" s="26"/>
      <c r="G15" s="4"/>
    </row>
    <row r="16" spans="1:8" ht="15.75" thickBot="1" x14ac:dyDescent="0.3">
      <c r="A16" s="48"/>
      <c r="B16" s="71"/>
      <c r="C16" s="72"/>
      <c r="D16" s="73"/>
      <c r="E16" s="73"/>
      <c r="F16" s="25"/>
      <c r="G16" s="4"/>
    </row>
    <row r="17" spans="1:7" ht="16.5" thickBot="1" x14ac:dyDescent="0.3">
      <c r="A17" s="74" t="s">
        <v>25</v>
      </c>
      <c r="B17" s="74" t="s">
        <v>17</v>
      </c>
      <c r="C17" s="75" t="s">
        <v>16</v>
      </c>
      <c r="D17" s="76" t="s">
        <v>10</v>
      </c>
      <c r="E17" s="76" t="s">
        <v>9</v>
      </c>
      <c r="F17" s="21" t="s">
        <v>13</v>
      </c>
      <c r="G17" s="4"/>
    </row>
    <row r="18" spans="1:7" x14ac:dyDescent="0.25">
      <c r="A18" s="60" t="s">
        <v>47</v>
      </c>
      <c r="B18" s="56" t="s">
        <v>48</v>
      </c>
      <c r="C18" s="77"/>
      <c r="D18" s="61">
        <v>280</v>
      </c>
      <c r="E18" s="62" t="s">
        <v>4</v>
      </c>
      <c r="F18" s="2">
        <f t="shared" si="0"/>
        <v>0</v>
      </c>
      <c r="G18" s="4"/>
    </row>
    <row r="19" spans="1:7" x14ac:dyDescent="0.25">
      <c r="A19" s="60" t="s">
        <v>37</v>
      </c>
      <c r="B19" s="56"/>
      <c r="C19" s="77"/>
      <c r="D19" s="61">
        <v>1</v>
      </c>
      <c r="E19" s="62" t="s">
        <v>5</v>
      </c>
      <c r="F19" s="2">
        <f t="shared" si="0"/>
        <v>0</v>
      </c>
      <c r="G19" s="4"/>
    </row>
    <row r="20" spans="1:7" x14ac:dyDescent="0.25">
      <c r="A20" s="60" t="s">
        <v>67</v>
      </c>
      <c r="B20" s="56"/>
      <c r="C20" s="77"/>
      <c r="D20" s="61">
        <v>280</v>
      </c>
      <c r="E20" s="62" t="s">
        <v>4</v>
      </c>
      <c r="F20" s="2">
        <f t="shared" si="0"/>
        <v>0</v>
      </c>
      <c r="G20" s="4"/>
    </row>
    <row r="21" spans="1:7" x14ac:dyDescent="0.25">
      <c r="A21" s="60" t="s">
        <v>68</v>
      </c>
      <c r="B21" s="56"/>
      <c r="C21" s="77"/>
      <c r="D21" s="61">
        <v>420</v>
      </c>
      <c r="E21" s="62" t="s">
        <v>69</v>
      </c>
      <c r="F21" s="2">
        <f t="shared" si="0"/>
        <v>0</v>
      </c>
      <c r="G21" s="4"/>
    </row>
    <row r="22" spans="1:7" x14ac:dyDescent="0.25">
      <c r="A22" s="60" t="s">
        <v>70</v>
      </c>
      <c r="B22" s="56"/>
      <c r="C22" s="77"/>
      <c r="D22" s="61">
        <v>420</v>
      </c>
      <c r="E22" s="62" t="s">
        <v>69</v>
      </c>
      <c r="F22" s="2">
        <f t="shared" si="0"/>
        <v>0</v>
      </c>
      <c r="G22" s="4"/>
    </row>
    <row r="23" spans="1:7" x14ac:dyDescent="0.25">
      <c r="A23" s="60" t="s">
        <v>31</v>
      </c>
      <c r="B23" s="56"/>
      <c r="C23" s="77"/>
      <c r="D23" s="61">
        <v>35</v>
      </c>
      <c r="E23" s="62" t="s">
        <v>3</v>
      </c>
      <c r="F23" s="2">
        <f t="shared" si="0"/>
        <v>0</v>
      </c>
      <c r="G23" s="4"/>
    </row>
    <row r="24" spans="1:7" x14ac:dyDescent="0.25">
      <c r="A24" s="60" t="s">
        <v>30</v>
      </c>
      <c r="B24" s="56"/>
      <c r="C24" s="77"/>
      <c r="D24" s="61">
        <v>280</v>
      </c>
      <c r="E24" s="62" t="s">
        <v>4</v>
      </c>
      <c r="F24" s="2">
        <f t="shared" si="0"/>
        <v>0</v>
      </c>
      <c r="G24" s="4"/>
    </row>
    <row r="25" spans="1:7" x14ac:dyDescent="0.25">
      <c r="A25" s="60" t="s">
        <v>38</v>
      </c>
      <c r="B25" s="56"/>
      <c r="C25" s="77"/>
      <c r="D25" s="61">
        <v>1</v>
      </c>
      <c r="E25" s="62" t="s">
        <v>5</v>
      </c>
      <c r="F25" s="2">
        <f t="shared" si="0"/>
        <v>0</v>
      </c>
      <c r="G25" s="4"/>
    </row>
    <row r="26" spans="1:7" x14ac:dyDescent="0.25">
      <c r="A26" s="60" t="s">
        <v>46</v>
      </c>
      <c r="B26" s="56"/>
      <c r="C26" s="77"/>
      <c r="D26" s="61">
        <v>280</v>
      </c>
      <c r="E26" s="62" t="s">
        <v>4</v>
      </c>
      <c r="F26" s="2">
        <f t="shared" si="0"/>
        <v>0</v>
      </c>
      <c r="G26" s="4"/>
    </row>
    <row r="27" spans="1:7" x14ac:dyDescent="0.25">
      <c r="A27" s="60" t="s">
        <v>54</v>
      </c>
      <c r="B27" s="56"/>
      <c r="C27" s="77"/>
      <c r="D27" s="61">
        <v>280</v>
      </c>
      <c r="E27" s="62" t="s">
        <v>4</v>
      </c>
      <c r="F27" s="2">
        <f t="shared" si="0"/>
        <v>0</v>
      </c>
      <c r="G27" s="4"/>
    </row>
    <row r="28" spans="1:7" x14ac:dyDescent="0.25">
      <c r="A28" s="60" t="s">
        <v>40</v>
      </c>
      <c r="B28" s="56"/>
      <c r="C28" s="77"/>
      <c r="D28" s="61">
        <v>2</v>
      </c>
      <c r="E28" s="62" t="s">
        <v>11</v>
      </c>
      <c r="F28" s="2">
        <f t="shared" si="0"/>
        <v>0</v>
      </c>
      <c r="G28" s="4"/>
    </row>
    <row r="29" spans="1:7" x14ac:dyDescent="0.25">
      <c r="A29" s="60" t="s">
        <v>41</v>
      </c>
      <c r="B29" s="56"/>
      <c r="C29" s="77"/>
      <c r="D29" s="61">
        <v>2</v>
      </c>
      <c r="E29" s="62" t="s">
        <v>11</v>
      </c>
      <c r="F29" s="2">
        <f t="shared" si="0"/>
        <v>0</v>
      </c>
      <c r="G29" s="4"/>
    </row>
    <row r="30" spans="1:7" x14ac:dyDescent="0.25">
      <c r="A30" s="78" t="s">
        <v>63</v>
      </c>
      <c r="B30" s="79" t="s">
        <v>64</v>
      </c>
      <c r="C30" s="80"/>
      <c r="D30" s="81">
        <v>8</v>
      </c>
      <c r="E30" s="82" t="s">
        <v>11</v>
      </c>
      <c r="F30" s="83">
        <f t="shared" si="0"/>
        <v>0</v>
      </c>
      <c r="G30" s="4"/>
    </row>
    <row r="31" spans="1:7" ht="16.5" thickBot="1" x14ac:dyDescent="0.3">
      <c r="A31" s="14" t="s">
        <v>26</v>
      </c>
      <c r="B31" s="15"/>
      <c r="C31" s="16"/>
      <c r="D31" s="17"/>
      <c r="E31" s="18"/>
      <c r="F31" s="19">
        <f>SUM(F18:F30)</f>
        <v>0</v>
      </c>
    </row>
    <row r="32" spans="1:7" ht="17.25" thickTop="1" thickBot="1" x14ac:dyDescent="0.3">
      <c r="A32" s="52"/>
      <c r="B32" s="53"/>
      <c r="C32" s="54"/>
      <c r="D32" s="23"/>
      <c r="E32" s="23"/>
      <c r="F32" s="24"/>
    </row>
    <row r="33" spans="1:6" ht="16.5" thickBot="1" x14ac:dyDescent="0.3">
      <c r="A33" s="20" t="s">
        <v>18</v>
      </c>
      <c r="B33" s="20" t="s">
        <v>17</v>
      </c>
      <c r="C33" s="21" t="s">
        <v>16</v>
      </c>
      <c r="D33" s="22" t="s">
        <v>10</v>
      </c>
      <c r="E33" s="22" t="s">
        <v>9</v>
      </c>
      <c r="F33" s="21" t="s">
        <v>13</v>
      </c>
    </row>
    <row r="34" spans="1:6" ht="54" customHeight="1" x14ac:dyDescent="0.25">
      <c r="A34" s="85" t="s">
        <v>60</v>
      </c>
      <c r="B34" s="86" t="s">
        <v>61</v>
      </c>
      <c r="C34" s="8"/>
      <c r="D34" s="87">
        <v>1</v>
      </c>
      <c r="E34" s="87" t="s">
        <v>5</v>
      </c>
      <c r="F34" s="88">
        <f t="shared" ref="F34" si="1">C34*D34</f>
        <v>0</v>
      </c>
    </row>
    <row r="35" spans="1:6" x14ac:dyDescent="0.25">
      <c r="A35" s="60" t="s">
        <v>18</v>
      </c>
      <c r="B35" s="1"/>
      <c r="C35" s="8"/>
      <c r="D35" s="12">
        <v>24</v>
      </c>
      <c r="E35" s="3" t="s">
        <v>11</v>
      </c>
      <c r="F35" s="2">
        <f>C35*D35</f>
        <v>0</v>
      </c>
    </row>
    <row r="36" spans="1:6" x14ac:dyDescent="0.25">
      <c r="A36" s="60" t="s">
        <v>66</v>
      </c>
      <c r="B36" s="1"/>
      <c r="C36" s="8"/>
      <c r="D36" s="12">
        <v>4</v>
      </c>
      <c r="E36" s="3" t="s">
        <v>11</v>
      </c>
      <c r="F36" s="2">
        <f>C36*D36</f>
        <v>0</v>
      </c>
    </row>
    <row r="37" spans="1:6" x14ac:dyDescent="0.25">
      <c r="A37" s="5" t="s">
        <v>39</v>
      </c>
      <c r="B37" s="1" t="s">
        <v>1</v>
      </c>
      <c r="C37" s="8"/>
      <c r="D37" s="12">
        <v>1</v>
      </c>
      <c r="E37" s="3" t="s">
        <v>5</v>
      </c>
      <c r="F37" s="2">
        <f>C37*D37</f>
        <v>0</v>
      </c>
    </row>
    <row r="38" spans="1:6" x14ac:dyDescent="0.25">
      <c r="A38" s="5" t="s">
        <v>71</v>
      </c>
      <c r="B38" s="1" t="s">
        <v>1</v>
      </c>
      <c r="C38" s="8"/>
      <c r="D38" s="12">
        <v>1</v>
      </c>
      <c r="E38" s="3" t="s">
        <v>5</v>
      </c>
      <c r="F38" s="2">
        <f>C38*D38</f>
        <v>0</v>
      </c>
    </row>
    <row r="39" spans="1:6" ht="16.5" thickBot="1" x14ac:dyDescent="0.3">
      <c r="A39" s="14" t="s">
        <v>19</v>
      </c>
      <c r="B39" s="15"/>
      <c r="C39" s="16"/>
      <c r="D39" s="17"/>
      <c r="E39" s="18"/>
      <c r="F39" s="19">
        <f>SUM(F34:F38)</f>
        <v>0</v>
      </c>
    </row>
    <row r="40" spans="1:6" ht="17.25" thickTop="1" thickBot="1" x14ac:dyDescent="0.3">
      <c r="A40" s="32"/>
      <c r="B40" s="33"/>
      <c r="C40" s="34"/>
      <c r="D40" s="35"/>
      <c r="E40" s="35"/>
      <c r="F40" s="36"/>
    </row>
    <row r="41" spans="1:6" ht="19.5" thickBot="1" x14ac:dyDescent="0.35">
      <c r="A41" s="27" t="s">
        <v>6</v>
      </c>
      <c r="B41" s="31"/>
      <c r="C41" s="30"/>
      <c r="D41" s="29"/>
      <c r="E41" s="6"/>
      <c r="F41" s="28">
        <f>F14+F31+F39</f>
        <v>0</v>
      </c>
    </row>
    <row r="42" spans="1:6" x14ac:dyDescent="0.25">
      <c r="C42" s="7"/>
      <c r="D42" s="7"/>
      <c r="E42" s="7"/>
      <c r="F42" s="7"/>
    </row>
    <row r="43" spans="1:6" x14ac:dyDescent="0.25">
      <c r="A43" s="84" t="s">
        <v>58</v>
      </c>
      <c r="B43" s="84"/>
      <c r="C43" s="49"/>
      <c r="D43" s="7"/>
      <c r="E43" s="7"/>
      <c r="F43" s="7"/>
    </row>
    <row r="44" spans="1:6" x14ac:dyDescent="0.25">
      <c r="A44" s="47"/>
      <c r="B44" s="48"/>
      <c r="C44" s="48"/>
    </row>
    <row r="45" spans="1:6" x14ac:dyDescent="0.25">
      <c r="A45" s="48"/>
      <c r="B45" s="48"/>
      <c r="C45" s="48"/>
    </row>
  </sheetData>
  <phoneticPr fontId="16" type="noConversion"/>
  <pageMargins left="0.25" right="0.23" top="0.78740157480314965" bottom="0.78740157480314965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Dita Myskova</cp:lastModifiedBy>
  <cp:lastPrinted>2018-01-31T06:53:58Z</cp:lastPrinted>
  <dcterms:created xsi:type="dcterms:W3CDTF">2011-10-05T12:42:24Z</dcterms:created>
  <dcterms:modified xsi:type="dcterms:W3CDTF">2023-04-28T05:37:11Z</dcterms:modified>
</cp:coreProperties>
</file>