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0"/>
  </bookViews>
  <sheets>
    <sheet name="Rekapitulace stavby" sheetId="1" r:id="rId1"/>
    <sheet name="01-Palachova" sheetId="2" r:id="rId2"/>
    <sheet name="02-Nová" sheetId="3" r:id="rId3"/>
    <sheet name="03-Neštěmická" sheetId="4" r:id="rId4"/>
  </sheets>
  <definedNames>
    <definedName name="_xlnm.Print_Area" localSheetId="0">('Rekapitulace stavby'!$D$4:$AO$76,'Rekapitulace stavby'!$C$82:$AQ$98)</definedName>
    <definedName name="_xlnm.Print_Titles" localSheetId="0">'Rekapitulace stavby'!$92:$92</definedName>
    <definedName name="_xlnm.Print_Titles" localSheetId="0">'Rekapitulace stavby'!$92:$92</definedName>
    <definedName name="_xlnm.Print_Area" localSheetId="0">('Rekapitulace stavby'!$D$4:$AO$76,'Rekapitulace stavby'!$C$82:$AQ$98)</definedName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<sst xmlns="http://schemas.openxmlformats.org/spreadsheetml/2006/main" count="499" uniqueCount="95">
  <si>
    <t>Export Komplet</t>
  </si>
  <si>
    <t>2.0</t>
  </si>
  <si>
    <t>ZAMOK</t>
  </si>
  <si>
    <t>False</t>
  </si>
  <si>
    <t>{f2ff6ece-ac1d-46b0-bf0b-f2a35f05d7c7}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</si>
  <si>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</si>
  <si>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</si>
  <si>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</si>
  <si>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</si>
  <si>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</si>
  <si>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</si>
  <si>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</si>
  <si>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</si>
  <si>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5. Bezbariérovost (pásový schodolez)</t>
  </si>
  <si>
    <t>KSO:</t>
  </si>
  <si>
    <t>CC-CZ:</t>
  </si>
  <si>
    <t>Místo:</t>
  </si>
  <si>
    <t xml:space="preserve"> </t>
  </si>
  <si>
    <t>Datum:</t>
  </si>
  <si>
    <t>01_2023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</si>
  <si>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</si>
  <si>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</si>
  <si>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</si>
  <si>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</si>
  <si>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</si>
  <si>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</si>
  <si>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</si>
  <si>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</si>
  <si>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</si>
  <si>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</si>
  <si>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</si>
  <si>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</si>
  <si>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</si>
  <si>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</si>
  <si>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</si>
  <si>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</si>
  <si>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</si>
  <si>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</si>
  <si>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</si>
  <si>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</si>
  <si>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</si>
  <si>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</si>
  <si>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</si>
  <si>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</si>
  <si>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</si>
  <si>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</si>
  <si>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</si>
  <si>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</si>
  <si>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Datum:01_2023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</si>
  <si>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</si>
  <si>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</si>
  <si>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</si>
  <si>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</si>
  <si>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</si>
  <si>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</si>
  <si>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</si>
  <si>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</si>
  <si>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</si>
  <si>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</si>
  <si>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</si>
  <si>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</si>
  <si>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</si>
  <si>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</si>
  <si>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</si>
  <si>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</si>
  <si>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</si>
  <si>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</si>
  <si>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</si>
  <si>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</si>
  <si>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</si>
  <si>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</si>
  <si>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</si>
  <si>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</si>
  <si>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</si>
  <si>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1.</t>
  </si>
  <si>
    <t>Modernizace jazykové a IT učebny na ZŠ Palachova, Ústí nad Labem</t>
  </si>
  <si>
    <t>STA</t>
  </si>
  <si>
    <t>1</t>
  </si>
  <si>
    <t>{633f7041-7e9b-441d-92de-3b9bf4bcbc9e}</t>
  </si>
  <si>
    <t>2</t>
  </si>
  <si>
    <t>2.</t>
  </si>
  <si>
    <t>Modernizace učeben jazyků a digitechnologií na ZŠ a MŠ Nová v Ústí nad Labem</t>
  </si>
  <si>
    <t>3.</t>
  </si>
  <si>
    <t>Modernizace přírodovědné a IT učebny na ZŠ Neštěmická, Ústí nad Labem</t>
  </si>
  <si>
    <t>4.</t>
  </si>
  <si>
    <t>Modernizace jazykové a IT učebny na ZŠ Jitřní, Ústí nad Labem</t>
  </si>
  <si>
    <t>{f8f7070e-b1cc-43f3-827d-17260d749c4c}</t>
  </si>
  <si>
    <t>Oddíl:</t>
  </si>
  <si>
    <t>5. Bezbariérovost</t>
  </si>
  <si>
    <t>SOUPIS PRACÍ, DODÁVEK A SLUŽEB</t>
  </si>
  <si>
    <t>Pásový schodolez</t>
  </si>
  <si>
    <t>vlastní</t>
  </si>
  <si>
    <r>
      <t xml:space="preserve">Pásový schodolez pro dopravu invalidního (i elektrického nebo na míru upraveného dětského) vozíčku po schodišťovém rameni. Nosnost uživatele i s vozíkem 200kg, bezpečnostní protiskluzové pásy a nastavitelná podpěra halvy. Schodolez bude vybaven elektromagnetickou brzdou, kontrolou sklonu schodiště a vyjímatelným klíčkem zapnutí.
</t>
    </r>
    <r>
      <rPr>
        <sz val="9"/>
        <rFont val="Arial CE"/>
        <family val="2"/>
      </rPr>
      <t>Dodávka schodolezu zahrnuje také dopravu, zaškolení obsluhy, zkušební provoz a předání veškeré technické dokumentace (tech.listy apod...)</t>
    </r>
  </si>
  <si>
    <t>poznámka:</t>
  </si>
  <si>
    <t>položky typu vlastní jsou kalkulovány na základě zkušeností z realizace obdobných zakázek a jsou v místě i čase obvyklé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</si>
</sst>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#,##0.00"/>
    <numFmt numFmtId="167" formatCode="#,##0.00%"/>
    <numFmt numFmtId="168" formatCode="DD\.MM\.YYYY"/>
    <numFmt numFmtId="169" formatCode="#,##0.00000"/>
    <numFmt numFmtId="170" formatCode="@"/>
  </numFmts>
  <fonts count="24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>
      <alignment/>
      <protection/>
    </xf>
    <xf numFmtId="164" fontId="1" fillId="0" borderId="0">
      <alignment/>
      <protection/>
    </xf>
  </cellStyleXfs>
  <cellXfs count="131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>
      <alignment/>
      <protection/>
    </xf>
    <xf numFmtId="164" fontId="1" fillId="0" borderId="3" xfId="21" applyBorder="1" applyProtection="1">
      <alignment/>
      <protection/>
    </xf>
    <xf numFmtId="164" fontId="1" fillId="0" borderId="0" xfId="21" applyProtection="1">
      <alignment/>
      <protection/>
    </xf>
    <xf numFmtId="164" fontId="3" fillId="0" borderId="0" xfId="21" applyFont="1" applyBorder="1" applyAlignment="1" applyProtection="1">
      <alignment horizontal="center" vertical="center"/>
      <protection/>
    </xf>
    <xf numFmtId="164" fontId="4" fillId="0" borderId="0" xfId="21" applyFont="1" applyAlignment="1">
      <alignment horizontal="left" vertical="center"/>
      <protection/>
    </xf>
    <xf numFmtId="164" fontId="5" fillId="0" borderId="0" xfId="21" applyFont="1" applyAlignment="1" applyProtection="1">
      <alignment horizontal="left" vertical="top"/>
      <protection/>
    </xf>
    <xf numFmtId="164" fontId="6" fillId="0" borderId="0" xfId="21" applyFont="1" applyBorder="1" applyAlignment="1" applyProtection="1">
      <alignment horizontal="left" vertical="center"/>
      <protection/>
    </xf>
    <xf numFmtId="164" fontId="7" fillId="0" borderId="0" xfId="21" applyFont="1" applyAlignment="1" applyProtection="1">
      <alignment horizontal="left" vertical="top"/>
      <protection/>
    </xf>
    <xf numFmtId="164" fontId="7" fillId="0" borderId="0" xfId="21" applyFont="1" applyBorder="1" applyAlignment="1" applyProtection="1">
      <alignment horizontal="left" vertical="top" wrapText="1"/>
      <protection/>
    </xf>
    <xf numFmtId="164" fontId="5" fillId="0" borderId="0" xfId="21" applyFont="1" applyAlignment="1" applyProtection="1">
      <alignment horizontal="left" vertical="center"/>
      <protection/>
    </xf>
    <xf numFmtId="164" fontId="6" fillId="0" borderId="0" xfId="21" applyFont="1" applyAlignment="1" applyProtection="1">
      <alignment horizontal="left" vertical="center"/>
      <protection/>
    </xf>
    <xf numFmtId="164" fontId="6" fillId="0" borderId="0" xfId="21" applyFont="1" applyProtection="1">
      <alignment/>
      <protection/>
    </xf>
    <xf numFmtId="165" fontId="6" fillId="0" borderId="0" xfId="21" applyNumberFormat="1" applyFont="1" applyAlignment="1" applyProtection="1">
      <alignment horizontal="left" vertical="center"/>
      <protection/>
    </xf>
    <xf numFmtId="164" fontId="6" fillId="0" borderId="0" xfId="21" applyFont="1" applyBorder="1" applyAlignment="1" applyProtection="1">
      <alignment horizontal="left" vertical="center" wrapText="1"/>
      <protection/>
    </xf>
    <xf numFmtId="164" fontId="1" fillId="0" borderId="4" xfId="21" applyBorder="1" applyProtection="1">
      <alignment/>
      <protection/>
    </xf>
    <xf numFmtId="164" fontId="1" fillId="0" borderId="0" xfId="21" applyFont="1" applyAlignment="1">
      <alignment vertical="center"/>
      <protection/>
    </xf>
    <xf numFmtId="164" fontId="1" fillId="0" borderId="3" xfId="21" applyFont="1" applyBorder="1" applyAlignment="1" applyProtection="1">
      <alignment vertical="center"/>
      <protection/>
    </xf>
    <xf numFmtId="164" fontId="1" fillId="0" borderId="0" xfId="21" applyFont="1" applyAlignment="1" applyProtection="1">
      <alignment vertical="center"/>
      <protection/>
    </xf>
    <xf numFmtId="164" fontId="8" fillId="0" borderId="5" xfId="21" applyFont="1" applyBorder="1" applyAlignment="1" applyProtection="1">
      <alignment horizontal="left" vertical="center"/>
      <protection/>
    </xf>
    <xf numFmtId="164" fontId="1" fillId="0" borderId="5" xfId="21" applyFont="1" applyBorder="1" applyAlignment="1" applyProtection="1">
      <alignment vertical="center"/>
      <protection/>
    </xf>
    <xf numFmtId="166" fontId="8" fillId="0" borderId="5" xfId="21" applyNumberFormat="1" applyFont="1" applyBorder="1" applyAlignment="1" applyProtection="1">
      <alignment vertical="center"/>
      <protection/>
    </xf>
    <xf numFmtId="164" fontId="1" fillId="0" borderId="3" xfId="21" applyFont="1" applyBorder="1" applyAlignment="1">
      <alignment vertical="center"/>
      <protection/>
    </xf>
    <xf numFmtId="164" fontId="1" fillId="0" borderId="0" xfId="21" applyAlignment="1">
      <alignment vertical="center"/>
      <protection/>
    </xf>
    <xf numFmtId="164" fontId="5" fillId="0" borderId="0" xfId="21" applyFont="1" applyBorder="1" applyAlignment="1" applyProtection="1">
      <alignment horizontal="right" vertical="center"/>
      <protection/>
    </xf>
    <xf numFmtId="164" fontId="5" fillId="0" borderId="0" xfId="21" applyFont="1" applyAlignment="1">
      <alignment vertical="center"/>
      <protection/>
    </xf>
    <xf numFmtId="164" fontId="5" fillId="0" borderId="3" xfId="21" applyFont="1" applyBorder="1" applyAlignment="1" applyProtection="1">
      <alignment vertical="center"/>
      <protection/>
    </xf>
    <xf numFmtId="164" fontId="5" fillId="0" borderId="0" xfId="21" applyFont="1" applyAlignment="1" applyProtection="1">
      <alignment vertical="center"/>
      <protection/>
    </xf>
    <xf numFmtId="167" fontId="5" fillId="0" borderId="0" xfId="21" applyNumberFormat="1" applyFont="1" applyBorder="1" applyAlignment="1" applyProtection="1">
      <alignment horizontal="left" vertical="center"/>
      <protection/>
    </xf>
    <xf numFmtId="166" fontId="9" fillId="0" borderId="0" xfId="21" applyNumberFormat="1" applyFont="1" applyBorder="1" applyAlignment="1" applyProtection="1">
      <alignment vertical="center"/>
      <protection/>
    </xf>
    <xf numFmtId="164" fontId="5" fillId="0" borderId="3" xfId="21" applyFont="1" applyBorder="1" applyAlignment="1">
      <alignment vertical="center"/>
      <protection/>
    </xf>
    <xf numFmtId="164" fontId="1" fillId="0" borderId="0" xfId="21" applyFont="1" applyFill="1" applyAlignment="1" applyProtection="1">
      <alignment vertical="center"/>
      <protection/>
    </xf>
    <xf numFmtId="164" fontId="10" fillId="2" borderId="6" xfId="21" applyFont="1" applyFill="1" applyBorder="1" applyAlignment="1" applyProtection="1">
      <alignment horizontal="left" vertical="center"/>
      <protection/>
    </xf>
    <xf numFmtId="164" fontId="1" fillId="2" borderId="7" xfId="21" applyFont="1" applyFill="1" applyBorder="1" applyAlignment="1" applyProtection="1">
      <alignment vertical="center"/>
      <protection/>
    </xf>
    <xf numFmtId="164" fontId="10" fillId="2" borderId="7" xfId="21" applyFont="1" applyFill="1" applyBorder="1" applyAlignment="1" applyProtection="1">
      <alignment horizontal="center" vertical="center"/>
      <protection/>
    </xf>
    <xf numFmtId="164" fontId="10" fillId="2" borderId="7" xfId="21" applyFont="1" applyFill="1" applyBorder="1" applyAlignment="1" applyProtection="1">
      <alignment horizontal="left" vertical="center"/>
      <protection/>
    </xf>
    <xf numFmtId="166" fontId="10" fillId="2" borderId="8" xfId="21" applyNumberFormat="1" applyFont="1" applyFill="1" applyBorder="1" applyAlignment="1" applyProtection="1">
      <alignment vertical="center"/>
      <protection/>
    </xf>
    <xf numFmtId="164" fontId="1" fillId="2" borderId="0" xfId="21" applyFont="1" applyFill="1" applyAlignment="1" applyProtection="1">
      <alignment vertical="center"/>
      <protection/>
    </xf>
    <xf numFmtId="164" fontId="1" fillId="0" borderId="3" xfId="21" applyBorder="1" applyAlignment="1" applyProtection="1">
      <alignment vertical="center"/>
      <protection/>
    </xf>
    <xf numFmtId="164" fontId="1" fillId="0" borderId="0" xfId="21" applyAlignment="1" applyProtection="1">
      <alignment vertical="center"/>
      <protection/>
    </xf>
    <xf numFmtId="164" fontId="11" fillId="0" borderId="4" xfId="21" applyFont="1" applyBorder="1" applyAlignment="1" applyProtection="1">
      <alignment horizontal="left" vertical="center"/>
      <protection/>
    </xf>
    <xf numFmtId="164" fontId="1" fillId="0" borderId="4" xfId="21" applyBorder="1" applyAlignment="1" applyProtection="1">
      <alignment vertical="center"/>
      <protection/>
    </xf>
    <xf numFmtId="164" fontId="1" fillId="0" borderId="3" xfId="21" applyBorder="1" applyAlignment="1">
      <alignment vertical="center"/>
      <protection/>
    </xf>
    <xf numFmtId="164" fontId="5" fillId="0" borderId="5" xfId="21" applyFont="1" applyBorder="1" applyAlignment="1" applyProtection="1">
      <alignment horizontal="left" vertical="center"/>
      <protection/>
    </xf>
    <xf numFmtId="164" fontId="1" fillId="0" borderId="4" xfId="21" applyFont="1" applyBorder="1" applyAlignment="1" applyProtection="1">
      <alignment vertical="center"/>
      <protection/>
    </xf>
    <xf numFmtId="164" fontId="1" fillId="0" borderId="9" xfId="21" applyFont="1" applyBorder="1" applyAlignment="1" applyProtection="1">
      <alignment vertical="center"/>
      <protection/>
    </xf>
    <xf numFmtId="164" fontId="1" fillId="0" borderId="10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6" fillId="0" borderId="0" xfId="21" applyFont="1" applyAlignment="1">
      <alignment vertical="center"/>
      <protection/>
    </xf>
    <xf numFmtId="164" fontId="6" fillId="0" borderId="3" xfId="21" applyFont="1" applyBorder="1" applyAlignment="1" applyProtection="1">
      <alignment vertical="center"/>
      <protection/>
    </xf>
    <xf numFmtId="164" fontId="6" fillId="0" borderId="0" xfId="21" applyFont="1" applyAlignment="1" applyProtection="1">
      <alignment vertical="center"/>
      <protection/>
    </xf>
    <xf numFmtId="164" fontId="6" fillId="0" borderId="3" xfId="21" applyFont="1" applyBorder="1" applyAlignment="1">
      <alignment vertical="center"/>
      <protection/>
    </xf>
    <xf numFmtId="164" fontId="7" fillId="0" borderId="0" xfId="21" applyFont="1" applyAlignment="1">
      <alignment vertical="center"/>
      <protection/>
    </xf>
    <xf numFmtId="164" fontId="7" fillId="0" borderId="3" xfId="21" applyFont="1" applyBorder="1" applyAlignment="1" applyProtection="1">
      <alignment vertical="center"/>
      <protection/>
    </xf>
    <xf numFmtId="164" fontId="7" fillId="0" borderId="0" xfId="21" applyFont="1" applyAlignment="1" applyProtection="1">
      <alignment horizontal="left" vertical="center"/>
      <protection/>
    </xf>
    <xf numFmtId="164" fontId="7" fillId="0" borderId="0" xfId="21" applyFont="1" applyAlignment="1" applyProtection="1">
      <alignment vertical="center"/>
      <protection/>
    </xf>
    <xf numFmtId="164" fontId="7" fillId="0" borderId="0" xfId="21" applyFont="1" applyBorder="1" applyAlignment="1" applyProtection="1">
      <alignment horizontal="left" vertical="center" wrapText="1"/>
      <protection/>
    </xf>
    <xf numFmtId="164" fontId="7" fillId="0" borderId="3" xfId="21" applyFont="1" applyBorder="1" applyAlignment="1">
      <alignment vertical="center"/>
      <protection/>
    </xf>
    <xf numFmtId="164" fontId="8" fillId="0" borderId="0" xfId="21" applyFont="1" applyAlignment="1" applyProtection="1">
      <alignment vertical="center"/>
      <protection/>
    </xf>
    <xf numFmtId="168" fontId="6" fillId="0" borderId="0" xfId="21" applyNumberFormat="1" applyFont="1" applyBorder="1" applyAlignment="1" applyProtection="1">
      <alignment horizontal="left" vertical="center"/>
      <protection/>
    </xf>
    <xf numFmtId="164" fontId="6" fillId="0" borderId="0" xfId="21" applyFont="1" applyBorder="1" applyAlignment="1" applyProtection="1">
      <alignment vertical="center" wrapText="1"/>
      <protection/>
    </xf>
    <xf numFmtId="164" fontId="12" fillId="0" borderId="11" xfId="21" applyFont="1" applyBorder="1" applyAlignment="1">
      <alignment horizontal="center" vertical="center"/>
      <protection/>
    </xf>
    <xf numFmtId="164" fontId="1" fillId="0" borderId="12" xfId="21" applyBorder="1" applyAlignment="1">
      <alignment vertical="center"/>
      <protection/>
    </xf>
    <xf numFmtId="164" fontId="1" fillId="0" borderId="13" xfId="2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4" xfId="21" applyFont="1" applyBorder="1" applyAlignment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" fillId="0" borderId="14" xfId="21" applyFont="1" applyBorder="1" applyAlignment="1" applyProtection="1">
      <alignment vertical="center"/>
      <protection/>
    </xf>
    <xf numFmtId="164" fontId="13" fillId="3" borderId="6" xfId="21" applyFont="1" applyFill="1" applyBorder="1" applyAlignment="1" applyProtection="1">
      <alignment horizontal="center" vertical="center"/>
      <protection/>
    </xf>
    <xf numFmtId="164" fontId="13" fillId="3" borderId="7" xfId="21" applyFont="1" applyFill="1" applyBorder="1" applyAlignment="1" applyProtection="1">
      <alignment horizontal="center" vertical="center"/>
      <protection/>
    </xf>
    <xf numFmtId="164" fontId="1" fillId="3" borderId="7" xfId="21" applyFont="1" applyFill="1" applyBorder="1" applyAlignment="1" applyProtection="1">
      <alignment vertical="center"/>
      <protection/>
    </xf>
    <xf numFmtId="164" fontId="13" fillId="3" borderId="7" xfId="21" applyFont="1" applyFill="1" applyBorder="1" applyAlignment="1" applyProtection="1">
      <alignment horizontal="right" vertical="center"/>
      <protection/>
    </xf>
    <xf numFmtId="164" fontId="13" fillId="3" borderId="8" xfId="21" applyFont="1" applyFill="1" applyBorder="1" applyAlignment="1" applyProtection="1">
      <alignment horizontal="center" vertical="center"/>
      <protection/>
    </xf>
    <xf numFmtId="164" fontId="13" fillId="3" borderId="0" xfId="21" applyFont="1" applyFill="1" applyAlignment="1" applyProtection="1">
      <alignment horizontal="center" vertical="center"/>
      <protection/>
    </xf>
    <xf numFmtId="164" fontId="14" fillId="0" borderId="15" xfId="21" applyFont="1" applyBorder="1" applyAlignment="1" applyProtection="1">
      <alignment horizontal="center" vertical="center" wrapText="1"/>
      <protection/>
    </xf>
    <xf numFmtId="164" fontId="14" fillId="0" borderId="16" xfId="21" applyFont="1" applyBorder="1" applyAlignment="1" applyProtection="1">
      <alignment horizontal="center" vertical="center" wrapText="1"/>
      <protection/>
    </xf>
    <xf numFmtId="164" fontId="14" fillId="0" borderId="17" xfId="21" applyFont="1" applyBorder="1" applyAlignment="1" applyProtection="1">
      <alignment horizontal="center" vertical="center" wrapText="1"/>
      <protection/>
    </xf>
    <xf numFmtId="164" fontId="1" fillId="0" borderId="11" xfId="21" applyFont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0" fillId="0" borderId="0" xfId="21" applyFont="1" applyAlignment="1">
      <alignment vertical="center"/>
      <protection/>
    </xf>
    <xf numFmtId="164" fontId="10" fillId="0" borderId="3" xfId="21" applyFont="1" applyBorder="1" applyAlignment="1" applyProtection="1">
      <alignment vertical="center"/>
      <protection/>
    </xf>
    <xf numFmtId="164" fontId="15" fillId="0" borderId="0" xfId="21" applyFont="1" applyAlignment="1" applyProtection="1">
      <alignment horizontal="left" vertical="center"/>
      <protection/>
    </xf>
    <xf numFmtId="164" fontId="15" fillId="0" borderId="0" xfId="21" applyFont="1" applyAlignment="1" applyProtection="1">
      <alignment vertical="center"/>
      <protection/>
    </xf>
    <xf numFmtId="166" fontId="15" fillId="0" borderId="0" xfId="21" applyNumberFormat="1" applyFont="1" applyBorder="1" applyAlignment="1" applyProtection="1">
      <alignment horizontal="right" vertical="center"/>
      <protection/>
    </xf>
    <xf numFmtId="166" fontId="15" fillId="0" borderId="0" xfId="21" applyNumberFormat="1" applyFont="1" applyBorder="1" applyAlignment="1" applyProtection="1">
      <alignment vertical="center"/>
      <protection/>
    </xf>
    <xf numFmtId="164" fontId="10" fillId="0" borderId="0" xfId="21" applyFont="1" applyAlignment="1" applyProtection="1">
      <alignment horizontal="center" vertical="center"/>
      <protection/>
    </xf>
    <xf numFmtId="164" fontId="10" fillId="0" borderId="3" xfId="21" applyFont="1" applyBorder="1" applyAlignment="1">
      <alignment vertical="center"/>
      <protection/>
    </xf>
    <xf numFmtId="166" fontId="12" fillId="0" borderId="18" xfId="21" applyNumberFormat="1" applyFont="1" applyBorder="1" applyAlignment="1" applyProtection="1">
      <alignment vertical="center"/>
      <protection/>
    </xf>
    <xf numFmtId="166" fontId="12" fillId="0" borderId="0" xfId="21" applyNumberFormat="1" applyFont="1" applyBorder="1" applyAlignment="1" applyProtection="1">
      <alignment vertical="center"/>
      <protection/>
    </xf>
    <xf numFmtId="169" fontId="12" fillId="0" borderId="0" xfId="21" applyNumberFormat="1" applyFont="1" applyBorder="1" applyAlignment="1" applyProtection="1">
      <alignment vertical="center"/>
      <protection/>
    </xf>
    <xf numFmtId="166" fontId="12" fillId="0" borderId="14" xfId="21" applyNumberFormat="1" applyFont="1" applyBorder="1" applyAlignment="1" applyProtection="1">
      <alignment vertical="center"/>
      <protection/>
    </xf>
    <xf numFmtId="164" fontId="10" fillId="0" borderId="0" xfId="21" applyFont="1" applyAlignment="1">
      <alignment horizontal="left" vertical="center"/>
      <protection/>
    </xf>
    <xf numFmtId="164" fontId="16" fillId="0" borderId="0" xfId="21" applyFont="1" applyAlignment="1">
      <alignment horizontal="left" vertical="center"/>
      <protection/>
    </xf>
    <xf numFmtId="164" fontId="17" fillId="0" borderId="0" xfId="20" applyNumberFormat="1" applyFont="1" applyFill="1" applyBorder="1" applyAlignment="1" applyProtection="1">
      <alignment horizontal="center" vertical="center"/>
      <protection/>
    </xf>
    <xf numFmtId="164" fontId="19" fillId="0" borderId="3" xfId="21" applyFont="1" applyBorder="1" applyAlignment="1" applyProtection="1">
      <alignment vertical="center"/>
      <protection/>
    </xf>
    <xf numFmtId="164" fontId="20" fillId="0" borderId="0" xfId="21" applyFont="1" applyAlignment="1" applyProtection="1">
      <alignment vertical="center"/>
      <protection/>
    </xf>
    <xf numFmtId="170" fontId="20" fillId="0" borderId="0" xfId="21" applyNumberFormat="1" applyFont="1" applyBorder="1" applyAlignment="1" applyProtection="1">
      <alignment horizontal="left" vertical="center" wrapText="1"/>
      <protection/>
    </xf>
    <xf numFmtId="164" fontId="21" fillId="0" borderId="0" xfId="21" applyFont="1" applyAlignment="1" applyProtection="1">
      <alignment vertical="center"/>
      <protection/>
    </xf>
    <xf numFmtId="164" fontId="20" fillId="0" borderId="0" xfId="21" applyFont="1" applyBorder="1" applyAlignment="1" applyProtection="1">
      <alignment horizontal="left" vertical="center" wrapText="1"/>
      <protection/>
    </xf>
    <xf numFmtId="166" fontId="21" fillId="0" borderId="0" xfId="21" applyNumberFormat="1" applyFont="1" applyBorder="1" applyAlignment="1" applyProtection="1">
      <alignment vertical="center"/>
      <protection/>
    </xf>
    <xf numFmtId="164" fontId="7" fillId="0" borderId="0" xfId="21" applyFont="1" applyAlignment="1" applyProtection="1">
      <alignment horizontal="center" vertical="center"/>
      <protection/>
    </xf>
    <xf numFmtId="164" fontId="19" fillId="0" borderId="3" xfId="21" applyFont="1" applyBorder="1" applyAlignment="1">
      <alignment vertical="center"/>
      <protection/>
    </xf>
    <xf numFmtId="166" fontId="22" fillId="0" borderId="18" xfId="21" applyNumberFormat="1" applyFont="1" applyBorder="1" applyAlignment="1" applyProtection="1">
      <alignment vertical="center"/>
      <protection/>
    </xf>
    <xf numFmtId="166" fontId="22" fillId="0" borderId="0" xfId="21" applyNumberFormat="1" applyFont="1" applyBorder="1" applyAlignment="1" applyProtection="1">
      <alignment vertical="center"/>
      <protection/>
    </xf>
    <xf numFmtId="169" fontId="22" fillId="0" borderId="0" xfId="21" applyNumberFormat="1" applyFont="1" applyBorder="1" applyAlignment="1" applyProtection="1">
      <alignment vertical="center"/>
      <protection/>
    </xf>
    <xf numFmtId="166" fontId="22" fillId="0" borderId="14" xfId="21" applyNumberFormat="1" applyFont="1" applyBorder="1" applyAlignment="1" applyProtection="1">
      <alignment vertical="center"/>
      <protection/>
    </xf>
    <xf numFmtId="164" fontId="19" fillId="0" borderId="0" xfId="21" applyFont="1" applyAlignment="1">
      <alignment vertical="center"/>
      <protection/>
    </xf>
    <xf numFmtId="164" fontId="19" fillId="0" borderId="0" xfId="21" applyFont="1" applyAlignment="1">
      <alignment horizontal="left" vertical="center"/>
      <protection/>
    </xf>
    <xf numFmtId="164" fontId="20" fillId="0" borderId="0" xfId="21" applyFont="1" applyBorder="1" applyAlignment="1" applyProtection="1">
      <alignment horizontal="left" vertical="center" wrapText="1"/>
      <protection/>
    </xf>
    <xf numFmtId="164" fontId="1" fillId="0" borderId="0" xfId="21" applyAlignment="1">
      <alignment/>
      <protection/>
    </xf>
    <xf numFmtId="164" fontId="1" fillId="0" borderId="3" xfId="21" applyBorder="1" applyAlignment="1" applyProtection="1">
      <alignment/>
      <protection/>
    </xf>
    <xf numFmtId="164" fontId="1" fillId="0" borderId="0" xfId="21" applyAlignment="1" applyProtection="1">
      <alignment/>
      <protection/>
    </xf>
    <xf numFmtId="164" fontId="1" fillId="0" borderId="3" xfId="21" applyBorder="1" applyAlignment="1">
      <alignment/>
      <protection/>
    </xf>
    <xf numFmtId="164" fontId="4" fillId="0" borderId="0" xfId="21" applyFont="1" applyAlignment="1">
      <alignment vertical="center"/>
      <protection/>
    </xf>
    <xf numFmtId="164" fontId="10" fillId="0" borderId="0" xfId="21" applyFont="1" applyBorder="1" applyAlignment="1" applyProtection="1">
      <alignment vertical="center"/>
      <protection/>
    </xf>
    <xf numFmtId="164" fontId="7" fillId="0" borderId="0" xfId="21" applyFont="1" applyBorder="1" applyAlignment="1" applyProtection="1">
      <alignment horizontal="left" vertical="top" wrapText="1"/>
      <protection/>
    </xf>
    <xf numFmtId="164" fontId="19" fillId="0" borderId="0" xfId="21" applyFont="1" applyBorder="1" applyAlignment="1" applyProtection="1">
      <alignment horizontal="left" vertical="center" wrapText="1"/>
      <protection/>
    </xf>
    <xf numFmtId="166" fontId="21" fillId="4" borderId="0" xfId="21" applyNumberFormat="1" applyFont="1" applyFill="1" applyBorder="1" applyAlignment="1" applyProtection="1">
      <alignment vertical="center"/>
      <protection locked="0"/>
    </xf>
    <xf numFmtId="164" fontId="13" fillId="0" borderId="19" xfId="21" applyFont="1" applyBorder="1" applyAlignment="1" applyProtection="1">
      <alignment horizontal="left" vertical="center" wrapText="1"/>
      <protection/>
    </xf>
    <xf numFmtId="164" fontId="0" fillId="0" borderId="20" xfId="0" applyBorder="1" applyAlignment="1">
      <alignment/>
    </xf>
    <xf numFmtId="164" fontId="23" fillId="0" borderId="0" xfId="0" applyFont="1" applyAlignment="1">
      <alignment/>
    </xf>
    <xf numFmtId="164" fontId="0" fillId="0" borderId="21" xfId="0" applyBorder="1" applyAlignment="1">
      <alignment/>
    </xf>
    <xf numFmtId="164" fontId="23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6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zoomScale="130" zoomScaleNormal="130" workbookViewId="0" topLeftCell="A1">
      <selection activeCell="J97" sqref="J97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7.140625" style="1" customWidth="1"/>
    <col min="71" max="91" width="0" style="1" hidden="1" customWidth="1"/>
    <col min="92" max="16384" width="7.140625" style="1" customWidth="1"/>
  </cols>
  <sheetData>
    <row r="1" spans="1:74" ht="12.75">
      <c r="A1" s="2" t="s">
        <v>0</v>
      </c>
      <c r="AZ1" s="2"/>
      <c r="BA1" s="2" t="s">
        <v>1</v>
      </c>
      <c r="BB1" s="2" t="s">
        <v>2</v>
      </c>
      <c r="BT1" s="2" t="s">
        <v>3</v>
      </c>
      <c r="BU1" s="2" t="s">
        <v>3</v>
      </c>
      <c r="BV1" s="2" t="s">
        <v>4</v>
      </c>
    </row>
    <row r="2" spans="44:72" ht="36.75" customHeight="1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ht="24.75" customHeight="1">
      <c r="B4" s="8"/>
      <c r="C4" s="9"/>
      <c r="D4" s="10" t="s">
        <v>8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9"/>
      <c r="AQ4" s="9"/>
      <c r="AR4" s="7"/>
      <c r="AS4" s="11" t="s">
        <v>9</v>
      </c>
      <c r="BS4" s="4" t="s">
        <v>10</v>
      </c>
    </row>
    <row r="5" spans="2:71" ht="12" customHeight="1">
      <c r="B5" s="8"/>
      <c r="C5" s="9"/>
      <c r="D5" s="12" t="s">
        <v>11</v>
      </c>
      <c r="E5" s="9"/>
      <c r="F5" s="9"/>
      <c r="G5" s="9"/>
      <c r="H5" s="9"/>
      <c r="I5" s="9"/>
      <c r="J5" s="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9"/>
      <c r="AQ5" s="9"/>
      <c r="AR5" s="7"/>
      <c r="BS5" s="4" t="s">
        <v>5</v>
      </c>
    </row>
    <row r="6" spans="2:71" ht="36.75" customHeight="1">
      <c r="B6" s="8"/>
      <c r="C6" s="9"/>
      <c r="D6" s="14" t="s">
        <v>12</v>
      </c>
      <c r="E6" s="9"/>
      <c r="F6" s="9"/>
      <c r="G6" s="9"/>
      <c r="H6" s="9"/>
      <c r="I6" s="9"/>
      <c r="J6" s="9"/>
      <c r="K6" s="15" t="s">
        <v>13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9"/>
      <c r="AQ6" s="9"/>
      <c r="AR6" s="7"/>
      <c r="BS6" s="4" t="s">
        <v>5</v>
      </c>
    </row>
    <row r="7" spans="2:71" ht="12" customHeight="1">
      <c r="B7" s="8"/>
      <c r="C7" s="9"/>
      <c r="D7" s="16" t="s">
        <v>14</v>
      </c>
      <c r="E7" s="9"/>
      <c r="F7" s="9"/>
      <c r="G7" s="9"/>
      <c r="H7" s="9"/>
      <c r="I7" s="9"/>
      <c r="J7" s="9"/>
      <c r="K7" s="1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6" t="s">
        <v>15</v>
      </c>
      <c r="AL7" s="9"/>
      <c r="AM7" s="9"/>
      <c r="AN7" s="17"/>
      <c r="AO7" s="9"/>
      <c r="AP7" s="9"/>
      <c r="AQ7" s="9"/>
      <c r="AR7" s="7"/>
      <c r="BS7" s="4" t="s">
        <v>5</v>
      </c>
    </row>
    <row r="8" spans="2:71" ht="12" customHeight="1">
      <c r="B8" s="8"/>
      <c r="C8" s="9"/>
      <c r="D8" s="16" t="s">
        <v>16</v>
      </c>
      <c r="E8" s="9"/>
      <c r="F8" s="9"/>
      <c r="G8" s="9"/>
      <c r="H8" s="9"/>
      <c r="I8" s="9"/>
      <c r="J8" s="9"/>
      <c r="K8" s="17" t="s">
        <v>17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6" t="s">
        <v>18</v>
      </c>
      <c r="AL8" s="9"/>
      <c r="AM8" s="18" t="s">
        <v>19</v>
      </c>
      <c r="AN8" s="19"/>
      <c r="AO8" s="9"/>
      <c r="AP8" s="9"/>
      <c r="AQ8" s="9"/>
      <c r="AR8" s="7"/>
      <c r="BS8" s="4" t="s">
        <v>5</v>
      </c>
    </row>
    <row r="9" spans="2:71" ht="14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7"/>
      <c r="BS9" s="4" t="s">
        <v>5</v>
      </c>
    </row>
    <row r="10" spans="2:71" ht="12" customHeight="1">
      <c r="B10" s="8"/>
      <c r="C10" s="9"/>
      <c r="D10" s="16" t="s">
        <v>20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6" t="s">
        <v>21</v>
      </c>
      <c r="AL10" s="9"/>
      <c r="AM10" s="9"/>
      <c r="AN10" s="17"/>
      <c r="AO10" s="9"/>
      <c r="AP10" s="9"/>
      <c r="AQ10" s="9"/>
      <c r="AR10" s="7"/>
      <c r="BS10" s="4" t="s">
        <v>5</v>
      </c>
    </row>
    <row r="11" spans="2:71" ht="18" customHeight="1">
      <c r="B11" s="8"/>
      <c r="C11" s="9"/>
      <c r="D11" s="9"/>
      <c r="E11" s="17" t="s">
        <v>17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6" t="s">
        <v>22</v>
      </c>
      <c r="AL11" s="9"/>
      <c r="AM11" s="9"/>
      <c r="AN11" s="17"/>
      <c r="AO11" s="9"/>
      <c r="AP11" s="9"/>
      <c r="AQ11" s="9"/>
      <c r="AR11" s="7"/>
      <c r="BS11" s="4" t="s">
        <v>5</v>
      </c>
    </row>
    <row r="12" spans="2:71" ht="6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7"/>
      <c r="BS12" s="4" t="s">
        <v>5</v>
      </c>
    </row>
    <row r="13" spans="2:71" ht="12" customHeight="1">
      <c r="B13" s="8"/>
      <c r="C13" s="9"/>
      <c r="D13" s="16" t="s">
        <v>23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6" t="s">
        <v>21</v>
      </c>
      <c r="AL13" s="9"/>
      <c r="AM13" s="9"/>
      <c r="AN13" s="17"/>
      <c r="AO13" s="9"/>
      <c r="AP13" s="9"/>
      <c r="AQ13" s="9"/>
      <c r="AR13" s="7"/>
      <c r="BS13" s="4" t="s">
        <v>5</v>
      </c>
    </row>
    <row r="14" spans="2:71" ht="12.75">
      <c r="B14" s="8"/>
      <c r="C14" s="9"/>
      <c r="D14" s="9"/>
      <c r="E14" s="17" t="s">
        <v>17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" t="s">
        <v>22</v>
      </c>
      <c r="AL14" s="9"/>
      <c r="AM14" s="9"/>
      <c r="AN14" s="17"/>
      <c r="AO14" s="9"/>
      <c r="AP14" s="9"/>
      <c r="AQ14" s="9"/>
      <c r="AR14" s="7"/>
      <c r="BS14" s="4" t="s">
        <v>5</v>
      </c>
    </row>
    <row r="15" spans="2:71" ht="6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7"/>
      <c r="BS15" s="4" t="s">
        <v>3</v>
      </c>
    </row>
    <row r="16" spans="2:71" ht="12" customHeight="1">
      <c r="B16" s="8"/>
      <c r="C16" s="9"/>
      <c r="D16" s="16" t="s">
        <v>24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" t="s">
        <v>21</v>
      </c>
      <c r="AL16" s="9"/>
      <c r="AM16" s="9"/>
      <c r="AN16" s="17"/>
      <c r="AO16" s="9"/>
      <c r="AP16" s="9"/>
      <c r="AQ16" s="9"/>
      <c r="AR16" s="7"/>
      <c r="BS16" s="4" t="s">
        <v>3</v>
      </c>
    </row>
    <row r="17" spans="2:71" ht="18" customHeight="1">
      <c r="B17" s="8"/>
      <c r="C17" s="9"/>
      <c r="D17" s="9"/>
      <c r="E17" s="17" t="s">
        <v>17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" t="s">
        <v>22</v>
      </c>
      <c r="AL17" s="9"/>
      <c r="AM17" s="9"/>
      <c r="AN17" s="17"/>
      <c r="AO17" s="9"/>
      <c r="AP17" s="9"/>
      <c r="AQ17" s="9"/>
      <c r="AR17" s="7"/>
      <c r="BS17" s="4" t="s">
        <v>25</v>
      </c>
    </row>
    <row r="18" spans="2:71" ht="6.7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7"/>
      <c r="BS18" s="4" t="s">
        <v>5</v>
      </c>
    </row>
    <row r="19" spans="2:71" ht="12" customHeight="1">
      <c r="B19" s="8"/>
      <c r="C19" s="9"/>
      <c r="D19" s="16" t="s">
        <v>26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" t="s">
        <v>21</v>
      </c>
      <c r="AL19" s="9"/>
      <c r="AM19" s="9"/>
      <c r="AN19" s="17"/>
      <c r="AO19" s="9"/>
      <c r="AP19" s="9"/>
      <c r="AQ19" s="9"/>
      <c r="AR19" s="7"/>
      <c r="BS19" s="4" t="s">
        <v>5</v>
      </c>
    </row>
    <row r="20" spans="2:71" ht="18" customHeight="1">
      <c r="B20" s="8"/>
      <c r="C20" s="9"/>
      <c r="D20" s="9"/>
      <c r="E20" s="17" t="s">
        <v>17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" t="s">
        <v>22</v>
      </c>
      <c r="AL20" s="9"/>
      <c r="AM20" s="9"/>
      <c r="AN20" s="17"/>
      <c r="AO20" s="9"/>
      <c r="AP20" s="9"/>
      <c r="AQ20" s="9"/>
      <c r="AR20" s="7"/>
      <c r="BS20" s="4" t="s">
        <v>25</v>
      </c>
    </row>
    <row r="21" spans="2:44" ht="6.7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"/>
    </row>
    <row r="22" spans="2:44" ht="12" customHeight="1">
      <c r="B22" s="8"/>
      <c r="C22" s="9"/>
      <c r="D22" s="16" t="s">
        <v>27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7"/>
    </row>
    <row r="23" spans="2:44" ht="16.5" customHeight="1">
      <c r="B23" s="8"/>
      <c r="C23" s="9"/>
      <c r="D23" s="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9"/>
      <c r="AP23" s="9"/>
      <c r="AQ23" s="9"/>
      <c r="AR23" s="7"/>
    </row>
    <row r="24" spans="2:44" ht="6.7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7"/>
    </row>
    <row r="25" spans="2:44" ht="6.75" customHeight="1">
      <c r="B25" s="8"/>
      <c r="C25" s="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9"/>
      <c r="AQ25" s="9"/>
      <c r="AR25" s="7"/>
    </row>
    <row r="26" spans="1:57" s="29" customFormat="1" ht="25.5" customHeight="1">
      <c r="A26" s="22"/>
      <c r="B26" s="23"/>
      <c r="C26" s="24"/>
      <c r="D26" s="25" t="s">
        <v>28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>
        <f>ROUND(AG94,2)</f>
        <v>0</v>
      </c>
      <c r="AL26" s="27"/>
      <c r="AM26" s="27"/>
      <c r="AN26" s="27"/>
      <c r="AO26" s="27"/>
      <c r="AP26" s="24"/>
      <c r="AQ26" s="24"/>
      <c r="AR26" s="28"/>
      <c r="BE26" s="22"/>
    </row>
    <row r="27" spans="1:57" s="29" customFormat="1" ht="6.7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8"/>
      <c r="BE27" s="22"/>
    </row>
    <row r="28" spans="1:57" s="29" customFormat="1" ht="12.7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30" t="s">
        <v>29</v>
      </c>
      <c r="M28" s="30"/>
      <c r="N28" s="30"/>
      <c r="O28" s="30"/>
      <c r="P28" s="30"/>
      <c r="Q28" s="24"/>
      <c r="R28" s="24"/>
      <c r="S28" s="24"/>
      <c r="T28" s="24"/>
      <c r="U28" s="24"/>
      <c r="V28" s="24"/>
      <c r="W28" s="30" t="s">
        <v>30</v>
      </c>
      <c r="X28" s="30"/>
      <c r="Y28" s="30"/>
      <c r="Z28" s="30"/>
      <c r="AA28" s="30"/>
      <c r="AB28" s="30"/>
      <c r="AC28" s="30"/>
      <c r="AD28" s="30"/>
      <c r="AE28" s="30"/>
      <c r="AF28" s="24"/>
      <c r="AG28" s="24"/>
      <c r="AH28" s="24"/>
      <c r="AI28" s="24"/>
      <c r="AJ28" s="24"/>
      <c r="AK28" s="30" t="s">
        <v>31</v>
      </c>
      <c r="AL28" s="30"/>
      <c r="AM28" s="30"/>
      <c r="AN28" s="30"/>
      <c r="AO28" s="30"/>
      <c r="AP28" s="24"/>
      <c r="AQ28" s="24"/>
      <c r="AR28" s="28"/>
      <c r="BE28" s="22"/>
    </row>
    <row r="29" spans="2:44" s="31" customFormat="1" ht="14.25" customHeight="1">
      <c r="B29" s="32"/>
      <c r="C29" s="33"/>
      <c r="D29" s="16" t="s">
        <v>32</v>
      </c>
      <c r="E29" s="33"/>
      <c r="F29" s="16" t="s">
        <v>33</v>
      </c>
      <c r="G29" s="33"/>
      <c r="H29" s="33"/>
      <c r="I29" s="33"/>
      <c r="J29" s="33"/>
      <c r="K29" s="33"/>
      <c r="L29" s="34">
        <v>0.21</v>
      </c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5">
        <f>AK26</f>
        <v>0</v>
      </c>
      <c r="X29" s="35"/>
      <c r="Y29" s="35"/>
      <c r="Z29" s="35"/>
      <c r="AA29" s="35"/>
      <c r="AB29" s="35"/>
      <c r="AC29" s="35"/>
      <c r="AD29" s="35"/>
      <c r="AE29" s="35"/>
      <c r="AF29" s="33"/>
      <c r="AG29" s="33"/>
      <c r="AH29" s="33"/>
      <c r="AI29" s="33"/>
      <c r="AJ29" s="33"/>
      <c r="AK29" s="35">
        <f>AN94-AG94</f>
        <v>0</v>
      </c>
      <c r="AL29" s="35"/>
      <c r="AM29" s="35"/>
      <c r="AN29" s="35"/>
      <c r="AO29" s="35"/>
      <c r="AP29" s="33"/>
      <c r="AQ29" s="33"/>
      <c r="AR29" s="36"/>
    </row>
    <row r="30" spans="2:44" s="31" customFormat="1" ht="14.25" customHeight="1">
      <c r="B30" s="32"/>
      <c r="C30" s="33"/>
      <c r="D30" s="33"/>
      <c r="E30" s="33"/>
      <c r="F30" s="16" t="s">
        <v>34</v>
      </c>
      <c r="G30" s="33"/>
      <c r="H30" s="33"/>
      <c r="I30" s="33"/>
      <c r="J30" s="33"/>
      <c r="K30" s="33"/>
      <c r="L30" s="34">
        <v>0.15</v>
      </c>
      <c r="M30" s="34"/>
      <c r="N30" s="34"/>
      <c r="O30" s="34"/>
      <c r="P30" s="34"/>
      <c r="Q30" s="33"/>
      <c r="R30" s="33"/>
      <c r="S30" s="33"/>
      <c r="T30" s="33"/>
      <c r="U30" s="33"/>
      <c r="V30" s="33"/>
      <c r="W30" s="35">
        <v>0</v>
      </c>
      <c r="X30" s="35"/>
      <c r="Y30" s="35"/>
      <c r="Z30" s="35"/>
      <c r="AA30" s="35"/>
      <c r="AB30" s="35"/>
      <c r="AC30" s="35"/>
      <c r="AD30" s="35"/>
      <c r="AE30" s="35"/>
      <c r="AF30" s="33"/>
      <c r="AG30" s="33"/>
      <c r="AH30" s="33"/>
      <c r="AI30" s="33"/>
      <c r="AJ30" s="33"/>
      <c r="AK30" s="35">
        <v>0</v>
      </c>
      <c r="AL30" s="35"/>
      <c r="AM30" s="35"/>
      <c r="AN30" s="35"/>
      <c r="AO30" s="35"/>
      <c r="AP30" s="33"/>
      <c r="AQ30" s="33"/>
      <c r="AR30" s="36"/>
    </row>
    <row r="31" spans="2:44" s="31" customFormat="1" ht="14.25" customHeight="1" hidden="1">
      <c r="B31" s="32"/>
      <c r="C31" s="33"/>
      <c r="D31" s="33"/>
      <c r="E31" s="33"/>
      <c r="F31" s="16" t="s">
        <v>35</v>
      </c>
      <c r="G31" s="33"/>
      <c r="H31" s="33"/>
      <c r="I31" s="33"/>
      <c r="J31" s="33"/>
      <c r="K31" s="33"/>
      <c r="L31" s="34">
        <v>0.21</v>
      </c>
      <c r="M31" s="34"/>
      <c r="N31" s="34"/>
      <c r="O31" s="34"/>
      <c r="P31" s="34"/>
      <c r="Q31" s="33"/>
      <c r="R31" s="33"/>
      <c r="S31" s="33"/>
      <c r="T31" s="33"/>
      <c r="U31" s="33"/>
      <c r="V31" s="33"/>
      <c r="W31" s="35" t="e">
        <f>ROUND(BB94,2)</f>
        <v>#REF!</v>
      </c>
      <c r="X31" s="35"/>
      <c r="Y31" s="35"/>
      <c r="Z31" s="35"/>
      <c r="AA31" s="35"/>
      <c r="AB31" s="35"/>
      <c r="AC31" s="35"/>
      <c r="AD31" s="35"/>
      <c r="AE31" s="35"/>
      <c r="AF31" s="33"/>
      <c r="AG31" s="33"/>
      <c r="AH31" s="33"/>
      <c r="AI31" s="33"/>
      <c r="AJ31" s="33"/>
      <c r="AK31" s="35">
        <v>0</v>
      </c>
      <c r="AL31" s="35"/>
      <c r="AM31" s="35"/>
      <c r="AN31" s="35"/>
      <c r="AO31" s="35"/>
      <c r="AP31" s="33"/>
      <c r="AQ31" s="33"/>
      <c r="AR31" s="36"/>
    </row>
    <row r="32" spans="2:44" s="31" customFormat="1" ht="14.25" customHeight="1" hidden="1">
      <c r="B32" s="32"/>
      <c r="C32" s="33"/>
      <c r="D32" s="33"/>
      <c r="E32" s="33"/>
      <c r="F32" s="16" t="s">
        <v>36</v>
      </c>
      <c r="G32" s="33"/>
      <c r="H32" s="33"/>
      <c r="I32" s="33"/>
      <c r="J32" s="33"/>
      <c r="K32" s="33"/>
      <c r="L32" s="34">
        <v>0.15</v>
      </c>
      <c r="M32" s="34"/>
      <c r="N32" s="34"/>
      <c r="O32" s="34"/>
      <c r="P32" s="34"/>
      <c r="Q32" s="33"/>
      <c r="R32" s="33"/>
      <c r="S32" s="33"/>
      <c r="T32" s="33"/>
      <c r="U32" s="33"/>
      <c r="V32" s="33"/>
      <c r="W32" s="35" t="e">
        <f>ROUND(BC94,2)</f>
        <v>#REF!</v>
      </c>
      <c r="X32" s="35"/>
      <c r="Y32" s="35"/>
      <c r="Z32" s="35"/>
      <c r="AA32" s="35"/>
      <c r="AB32" s="35"/>
      <c r="AC32" s="35"/>
      <c r="AD32" s="35"/>
      <c r="AE32" s="35"/>
      <c r="AF32" s="33"/>
      <c r="AG32" s="33"/>
      <c r="AH32" s="33"/>
      <c r="AI32" s="33"/>
      <c r="AJ32" s="33"/>
      <c r="AK32" s="35">
        <v>0</v>
      </c>
      <c r="AL32" s="35"/>
      <c r="AM32" s="35"/>
      <c r="AN32" s="35"/>
      <c r="AO32" s="35"/>
      <c r="AP32" s="33"/>
      <c r="AQ32" s="33"/>
      <c r="AR32" s="36"/>
    </row>
    <row r="33" spans="2:44" s="31" customFormat="1" ht="14.25" customHeight="1" hidden="1">
      <c r="B33" s="32"/>
      <c r="C33" s="33"/>
      <c r="D33" s="33"/>
      <c r="E33" s="33"/>
      <c r="F33" s="16" t="s">
        <v>37</v>
      </c>
      <c r="G33" s="33"/>
      <c r="H33" s="33"/>
      <c r="I33" s="33"/>
      <c r="J33" s="33"/>
      <c r="K33" s="33"/>
      <c r="L33" s="34">
        <v>0</v>
      </c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5" t="e">
        <f>ROUND(BD94,2)</f>
        <v>#REF!</v>
      </c>
      <c r="X33" s="35"/>
      <c r="Y33" s="35"/>
      <c r="Z33" s="35"/>
      <c r="AA33" s="35"/>
      <c r="AB33" s="35"/>
      <c r="AC33" s="35"/>
      <c r="AD33" s="35"/>
      <c r="AE33" s="35"/>
      <c r="AF33" s="33"/>
      <c r="AG33" s="33"/>
      <c r="AH33" s="33"/>
      <c r="AI33" s="33"/>
      <c r="AJ33" s="33"/>
      <c r="AK33" s="35">
        <v>0</v>
      </c>
      <c r="AL33" s="35"/>
      <c r="AM33" s="35"/>
      <c r="AN33" s="35"/>
      <c r="AO33" s="35"/>
      <c r="AP33" s="33"/>
      <c r="AQ33" s="33"/>
      <c r="AR33" s="36"/>
    </row>
    <row r="34" spans="1:57" s="29" customFormat="1" ht="6.7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8"/>
      <c r="BE34" s="22"/>
    </row>
    <row r="35" spans="1:57" s="29" customFormat="1" ht="25.5" customHeight="1">
      <c r="A35" s="22"/>
      <c r="B35" s="23"/>
      <c r="C35" s="37"/>
      <c r="D35" s="38" t="s">
        <v>38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39</v>
      </c>
      <c r="U35" s="39"/>
      <c r="V35" s="39"/>
      <c r="W35" s="39"/>
      <c r="X35" s="41" t="s">
        <v>40</v>
      </c>
      <c r="Y35" s="41"/>
      <c r="Z35" s="41"/>
      <c r="AA35" s="41"/>
      <c r="AB35" s="41"/>
      <c r="AC35" s="39"/>
      <c r="AD35" s="39"/>
      <c r="AE35" s="39"/>
      <c r="AF35" s="39"/>
      <c r="AG35" s="39"/>
      <c r="AH35" s="39"/>
      <c r="AI35" s="39"/>
      <c r="AJ35" s="39"/>
      <c r="AK35" s="42">
        <f>AK26+AK29+AK30</f>
        <v>0</v>
      </c>
      <c r="AL35" s="42"/>
      <c r="AM35" s="42"/>
      <c r="AN35" s="42"/>
      <c r="AO35" s="42"/>
      <c r="AP35" s="37"/>
      <c r="AQ35" s="43"/>
      <c r="AR35" s="28"/>
      <c r="BE35" s="22"/>
    </row>
    <row r="36" spans="1:57" s="29" customFormat="1" ht="6.75" customHeight="1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8"/>
      <c r="BE36" s="22"/>
    </row>
    <row r="37" spans="1:57" s="29" customFormat="1" ht="14.25" customHeight="1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8"/>
      <c r="BE37" s="22"/>
    </row>
    <row r="38" spans="2:44" ht="14.25" customHeight="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7"/>
    </row>
    <row r="39" spans="2:44" ht="14.2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7"/>
    </row>
    <row r="40" spans="2:44" ht="14.2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7"/>
    </row>
    <row r="41" spans="2:44" ht="14.2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7"/>
    </row>
    <row r="42" spans="2:44" ht="14.25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7"/>
    </row>
    <row r="43" spans="2:44" ht="14.2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7"/>
    </row>
    <row r="44" spans="2:44" ht="14.2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7"/>
    </row>
    <row r="45" spans="2:44" ht="14.25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7"/>
    </row>
    <row r="46" spans="2:44" ht="14.25" customHeigh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7"/>
    </row>
    <row r="47" spans="2:44" ht="14.2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7"/>
    </row>
    <row r="48" spans="2:44" ht="14.25" customHeight="1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7"/>
    </row>
    <row r="49" spans="2:44" s="29" customFormat="1" ht="14.25" customHeight="1">
      <c r="B49" s="44"/>
      <c r="C49" s="45"/>
      <c r="D49" s="46" t="s">
        <v>41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42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.7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7"/>
    </row>
    <row r="51" spans="2:44" ht="12.75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7"/>
    </row>
    <row r="52" spans="2:44" ht="12.7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7"/>
    </row>
    <row r="53" spans="2:44" ht="12.7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7"/>
    </row>
    <row r="54" spans="2:44" ht="12.7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7"/>
    </row>
    <row r="55" spans="2:44" ht="12.7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7"/>
    </row>
    <row r="56" spans="2:44" ht="12.7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7"/>
    </row>
    <row r="57" spans="2:44" ht="12.7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7"/>
    </row>
    <row r="58" spans="2:44" ht="12.7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7"/>
    </row>
    <row r="59" spans="2:44" ht="12.7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7"/>
    </row>
    <row r="60" spans="1:57" s="29" customFormat="1" ht="12.75">
      <c r="A60" s="22"/>
      <c r="B60" s="23"/>
      <c r="C60" s="24"/>
      <c r="D60" s="49" t="s">
        <v>43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49" t="s">
        <v>44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49" t="s">
        <v>43</v>
      </c>
      <c r="AI60" s="26"/>
      <c r="AJ60" s="26"/>
      <c r="AK60" s="26"/>
      <c r="AL60" s="26"/>
      <c r="AM60" s="49" t="s">
        <v>44</v>
      </c>
      <c r="AN60" s="26"/>
      <c r="AO60" s="26"/>
      <c r="AP60" s="24"/>
      <c r="AQ60" s="24"/>
      <c r="AR60" s="28"/>
      <c r="BE60" s="22"/>
    </row>
    <row r="61" spans="2:44" ht="12.7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7"/>
    </row>
    <row r="62" spans="2:44" ht="12.75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7"/>
    </row>
    <row r="63" spans="2:44" ht="12.7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7"/>
    </row>
    <row r="64" spans="1:57" s="29" customFormat="1" ht="12.75">
      <c r="A64" s="22"/>
      <c r="B64" s="23"/>
      <c r="C64" s="24"/>
      <c r="D64" s="46" t="s">
        <v>45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46</v>
      </c>
      <c r="AI64" s="50"/>
      <c r="AJ64" s="50"/>
      <c r="AK64" s="50"/>
      <c r="AL64" s="50"/>
      <c r="AM64" s="50"/>
      <c r="AN64" s="50"/>
      <c r="AO64" s="50"/>
      <c r="AP64" s="24"/>
      <c r="AQ64" s="24"/>
      <c r="AR64" s="28"/>
      <c r="BE64" s="22"/>
    </row>
    <row r="65" spans="2:44" ht="12.7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7"/>
    </row>
    <row r="66" spans="2:44" ht="12.7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7"/>
    </row>
    <row r="67" spans="2:44" ht="12.7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7"/>
    </row>
    <row r="68" spans="2:44" ht="12.7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7"/>
    </row>
    <row r="69" spans="2:44" ht="12.7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7"/>
    </row>
    <row r="70" spans="2:44" ht="12.7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7"/>
    </row>
    <row r="71" spans="2:44" ht="12.7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7"/>
    </row>
    <row r="72" spans="2:44" ht="12.75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7"/>
    </row>
    <row r="73" spans="2:44" ht="12.7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7"/>
    </row>
    <row r="74" spans="2:44" ht="12.7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7"/>
    </row>
    <row r="75" spans="1:57" s="29" customFormat="1" ht="12.75">
      <c r="A75" s="22"/>
      <c r="B75" s="23"/>
      <c r="C75" s="24"/>
      <c r="D75" s="49" t="s">
        <v>43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49" t="s">
        <v>44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49" t="s">
        <v>43</v>
      </c>
      <c r="AI75" s="26"/>
      <c r="AJ75" s="26"/>
      <c r="AK75" s="26"/>
      <c r="AL75" s="26"/>
      <c r="AM75" s="49" t="s">
        <v>44</v>
      </c>
      <c r="AN75" s="26"/>
      <c r="AO75" s="26"/>
      <c r="AP75" s="24"/>
      <c r="AQ75" s="24"/>
      <c r="AR75" s="28"/>
      <c r="BE75" s="22"/>
    </row>
    <row r="76" spans="1:57" s="29" customFormat="1" ht="12.7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8"/>
      <c r="BE76" s="22"/>
    </row>
    <row r="77" spans="1:57" s="29" customFormat="1" ht="6.75" customHeight="1">
      <c r="A77" s="22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28"/>
      <c r="BE77" s="22"/>
    </row>
    <row r="81" spans="1:57" s="29" customFormat="1" ht="6.75" customHeight="1">
      <c r="A81" s="22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28"/>
      <c r="BE81" s="22"/>
    </row>
    <row r="82" spans="1:57" s="29" customFormat="1" ht="24.75" customHeight="1">
      <c r="A82" s="22"/>
      <c r="B82" s="23"/>
      <c r="C82" s="10" t="s">
        <v>47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24"/>
      <c r="AQ82" s="24"/>
      <c r="AR82" s="28"/>
      <c r="BE82" s="22"/>
    </row>
    <row r="83" spans="1:57" s="29" customFormat="1" ht="6.75" customHeight="1">
      <c r="A83" s="2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8"/>
      <c r="BE83" s="22"/>
    </row>
    <row r="84" spans="2:44" s="55" customFormat="1" ht="12" customHeight="1">
      <c r="B84" s="56"/>
      <c r="C84" s="16" t="s">
        <v>11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9" customFormat="1" ht="19.5" customHeight="1">
      <c r="B85" s="60"/>
      <c r="C85" s="61" t="s">
        <v>12</v>
      </c>
      <c r="D85" s="62"/>
      <c r="E85" s="62"/>
      <c r="F85" s="62"/>
      <c r="G85" s="62"/>
      <c r="H85" s="62"/>
      <c r="I85" s="62"/>
      <c r="J85" s="62"/>
      <c r="K85" s="62"/>
      <c r="L85" s="63" t="str">
        <f>K6</f>
        <v>5. Bezbariérovost (pásový schodolez)</v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2"/>
      <c r="AQ85" s="62"/>
      <c r="AR85" s="64"/>
    </row>
    <row r="86" spans="1:57" s="29" customFormat="1" ht="6.75" customHeight="1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8"/>
      <c r="BE86" s="22"/>
    </row>
    <row r="87" spans="1:57" s="29" customFormat="1" ht="12" customHeight="1">
      <c r="A87" s="22"/>
      <c r="B87" s="23"/>
      <c r="C87" s="16" t="s">
        <v>16</v>
      </c>
      <c r="D87" s="24"/>
      <c r="E87" s="24"/>
      <c r="F87" s="24"/>
      <c r="G87" s="24"/>
      <c r="H87" s="24"/>
      <c r="I87" s="24"/>
      <c r="J87" s="24"/>
      <c r="K87" s="24"/>
      <c r="L87" s="65" t="str">
        <f>IF(K8="","",K8)</f>
        <v> 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16" t="s">
        <v>48</v>
      </c>
      <c r="AJ87" s="24"/>
      <c r="AK87" s="24"/>
      <c r="AL87" s="24"/>
      <c r="AM87" s="66"/>
      <c r="AN87" s="66"/>
      <c r="AO87" s="24"/>
      <c r="AP87" s="24"/>
      <c r="AQ87" s="24"/>
      <c r="AR87" s="28"/>
      <c r="BE87" s="22"/>
    </row>
    <row r="88" spans="1:57" s="29" customFormat="1" ht="6.75" customHeight="1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8"/>
      <c r="BE88" s="22"/>
    </row>
    <row r="89" spans="1:57" s="29" customFormat="1" ht="15" customHeight="1">
      <c r="A89" s="22"/>
      <c r="B89" s="23"/>
      <c r="C89" s="16" t="s">
        <v>20</v>
      </c>
      <c r="D89" s="24"/>
      <c r="E89" s="24"/>
      <c r="F89" s="24"/>
      <c r="G89" s="24"/>
      <c r="H89" s="24"/>
      <c r="I89" s="24"/>
      <c r="J89" s="24"/>
      <c r="K89" s="24"/>
      <c r="L89" s="57" t="str">
        <f>IF(E11="","",E11)</f>
        <v> 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16" t="s">
        <v>24</v>
      </c>
      <c r="AJ89" s="24"/>
      <c r="AK89" s="24"/>
      <c r="AL89" s="24"/>
      <c r="AM89" s="67" t="str">
        <f>IF(E17="","",E17)</f>
        <v> </v>
      </c>
      <c r="AN89" s="67"/>
      <c r="AO89" s="67"/>
      <c r="AP89" s="67"/>
      <c r="AQ89" s="24"/>
      <c r="AR89" s="28"/>
      <c r="AS89" s="68" t="s">
        <v>49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22"/>
    </row>
    <row r="90" spans="1:57" s="29" customFormat="1" ht="15" customHeight="1">
      <c r="A90" s="22"/>
      <c r="B90" s="23"/>
      <c r="C90" s="16" t="s">
        <v>23</v>
      </c>
      <c r="D90" s="24"/>
      <c r="E90" s="24"/>
      <c r="F90" s="24"/>
      <c r="G90" s="24"/>
      <c r="H90" s="24"/>
      <c r="I90" s="24"/>
      <c r="J90" s="24"/>
      <c r="K90" s="24"/>
      <c r="L90" s="57" t="str">
        <f>IF(E14="","",E14)</f>
        <v> 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16" t="s">
        <v>26</v>
      </c>
      <c r="AJ90" s="24"/>
      <c r="AK90" s="24"/>
      <c r="AL90" s="24"/>
      <c r="AM90" s="67" t="str">
        <f>IF(E20="","",E20)</f>
        <v> </v>
      </c>
      <c r="AN90" s="67"/>
      <c r="AO90" s="67"/>
      <c r="AP90" s="67"/>
      <c r="AQ90" s="24"/>
      <c r="AR90" s="28"/>
      <c r="AS90" s="68"/>
      <c r="AT90" s="68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22"/>
    </row>
    <row r="91" spans="1:57" s="29" customFormat="1" ht="10.5" customHeight="1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8"/>
      <c r="AS91" s="68"/>
      <c r="AT91" s="68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22"/>
    </row>
    <row r="92" spans="1:57" s="29" customFormat="1" ht="29.25" customHeight="1">
      <c r="A92" s="22"/>
      <c r="B92" s="75"/>
      <c r="C92" s="76"/>
      <c r="D92" s="76" t="s">
        <v>50</v>
      </c>
      <c r="E92" s="76"/>
      <c r="F92" s="76"/>
      <c r="G92" s="76"/>
      <c r="H92" s="77"/>
      <c r="I92" s="76" t="s">
        <v>51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8" t="s">
        <v>52</v>
      </c>
      <c r="AH92" s="78"/>
      <c r="AI92" s="78"/>
      <c r="AJ92" s="78"/>
      <c r="AK92" s="78"/>
      <c r="AL92" s="78"/>
      <c r="AM92" s="78"/>
      <c r="AN92" s="79" t="s">
        <v>53</v>
      </c>
      <c r="AO92" s="79"/>
      <c r="AP92" s="79"/>
      <c r="AQ92" s="80" t="s">
        <v>54</v>
      </c>
      <c r="AR92" s="28"/>
      <c r="AS92" s="81" t="s">
        <v>55</v>
      </c>
      <c r="AT92" s="82" t="s">
        <v>56</v>
      </c>
      <c r="AU92" s="82" t="s">
        <v>57</v>
      </c>
      <c r="AV92" s="82" t="s">
        <v>58</v>
      </c>
      <c r="AW92" s="82" t="s">
        <v>59</v>
      </c>
      <c r="AX92" s="82" t="s">
        <v>60</v>
      </c>
      <c r="AY92" s="82" t="s">
        <v>61</v>
      </c>
      <c r="AZ92" s="82" t="s">
        <v>62</v>
      </c>
      <c r="BA92" s="82" t="s">
        <v>63</v>
      </c>
      <c r="BB92" s="82" t="s">
        <v>64</v>
      </c>
      <c r="BC92" s="82" t="s">
        <v>65</v>
      </c>
      <c r="BD92" s="83" t="s">
        <v>66</v>
      </c>
      <c r="BE92" s="22"/>
    </row>
    <row r="93" spans="1:57" s="29" customFormat="1" ht="10.5" customHeight="1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8"/>
      <c r="AS93" s="84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6"/>
      <c r="BE93" s="22"/>
    </row>
    <row r="94" spans="2:90" s="87" customFormat="1" ht="25.5" customHeight="1">
      <c r="B94" s="88"/>
      <c r="C94" s="89" t="s">
        <v>67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ROUND(SUM(AG95:AG98),2)</f>
        <v>0</v>
      </c>
      <c r="AH94" s="91"/>
      <c r="AI94" s="91"/>
      <c r="AJ94" s="91"/>
      <c r="AK94" s="91"/>
      <c r="AL94" s="91"/>
      <c r="AM94" s="91"/>
      <c r="AN94" s="92">
        <f>SUM(AN95:AN98)</f>
        <v>0</v>
      </c>
      <c r="AO94" s="92"/>
      <c r="AP94" s="92"/>
      <c r="AQ94" s="93"/>
      <c r="AR94" s="94"/>
      <c r="AS94" s="95">
        <f>ROUND(SUM(AS95:AS98),2)</f>
        <v>0</v>
      </c>
      <c r="AT94" s="96" t="e">
        <f>ROUND(SUM(AV94:AW94),2)</f>
        <v>#REF!</v>
      </c>
      <c r="AU94" s="97" t="e">
        <f>ROUND(SUM(AU95:AU98),5)</f>
        <v>#REF!</v>
      </c>
      <c r="AV94" s="96" t="e">
        <f>ROUND(AZ94*L29,2)</f>
        <v>#REF!</v>
      </c>
      <c r="AW94" s="96" t="e">
        <f>ROUND(BA94*L30,2)</f>
        <v>#REF!</v>
      </c>
      <c r="AX94" s="96" t="e">
        <f>ROUND(BB94*L29,2)</f>
        <v>#REF!</v>
      </c>
      <c r="AY94" s="96" t="e">
        <f>ROUND(BC94*L30,2)</f>
        <v>#REF!</v>
      </c>
      <c r="AZ94" s="96" t="e">
        <f>ROUND(SUM(AZ95:AZ98),2)</f>
        <v>#REF!</v>
      </c>
      <c r="BA94" s="96" t="e">
        <f>ROUND(SUM(BA95:BA98),2)</f>
        <v>#REF!</v>
      </c>
      <c r="BB94" s="96" t="e">
        <f>ROUND(SUM(BB95:BB98),2)</f>
        <v>#REF!</v>
      </c>
      <c r="BC94" s="96" t="e">
        <f>ROUND(SUM(BC95:BC98),2)</f>
        <v>#REF!</v>
      </c>
      <c r="BD94" s="98" t="e">
        <f>ROUND(SUM(BD95:BD98),2)</f>
        <v>#REF!</v>
      </c>
      <c r="BS94" s="99" t="s">
        <v>68</v>
      </c>
      <c r="BT94" s="99" t="s">
        <v>69</v>
      </c>
      <c r="BU94" s="100" t="s">
        <v>70</v>
      </c>
      <c r="BV94" s="99" t="s">
        <v>71</v>
      </c>
      <c r="BW94" s="99" t="s">
        <v>4</v>
      </c>
      <c r="BX94" s="99" t="s">
        <v>72</v>
      </c>
      <c r="CL94" s="99"/>
    </row>
    <row r="95" spans="1:91" s="114" customFormat="1" ht="33.75" customHeight="1">
      <c r="A95" s="101" t="s">
        <v>73</v>
      </c>
      <c r="B95" s="102"/>
      <c r="C95" s="103"/>
      <c r="D95" s="104" t="s">
        <v>74</v>
      </c>
      <c r="E95" s="104"/>
      <c r="F95" s="104"/>
      <c r="G95" s="104"/>
      <c r="H95" s="104"/>
      <c r="I95" s="105"/>
      <c r="J95" s="106" t="s">
        <v>75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7">
        <f>'01-Palachova'!AG94</f>
        <v>0</v>
      </c>
      <c r="AH95" s="107"/>
      <c r="AI95" s="107"/>
      <c r="AJ95" s="107"/>
      <c r="AK95" s="107"/>
      <c r="AL95" s="107"/>
      <c r="AM95" s="107"/>
      <c r="AN95" s="107">
        <f>AG95*1.21</f>
        <v>0</v>
      </c>
      <c r="AO95" s="107"/>
      <c r="AP95" s="107"/>
      <c r="AQ95" s="108" t="s">
        <v>76</v>
      </c>
      <c r="AR95" s="109"/>
      <c r="AS95" s="110">
        <v>0</v>
      </c>
      <c r="AT95" s="111" t="e">
        <f>ROUND(SUM(AV95:AW95),2)</f>
        <v>#REF!</v>
      </c>
      <c r="AU95" s="112" t="e">
        <f>#REF!</f>
        <v>#REF!</v>
      </c>
      <c r="AV95" s="111" t="e">
        <f>#REF!</f>
        <v>#REF!</v>
      </c>
      <c r="AW95" s="111" t="e">
        <f>#REF!</f>
        <v>#REF!</v>
      </c>
      <c r="AX95" s="111" t="e">
        <f>#REF!</f>
        <v>#REF!</v>
      </c>
      <c r="AY95" s="111" t="e">
        <f>#REF!</f>
        <v>#REF!</v>
      </c>
      <c r="AZ95" s="111" t="e">
        <f>#REF!</f>
        <v>#REF!</v>
      </c>
      <c r="BA95" s="111" t="e">
        <f>#REF!</f>
        <v>#REF!</v>
      </c>
      <c r="BB95" s="111" t="e">
        <f>#REF!</f>
        <v>#REF!</v>
      </c>
      <c r="BC95" s="111" t="e">
        <f>#REF!</f>
        <v>#REF!</v>
      </c>
      <c r="BD95" s="113" t="e">
        <f>#REF!</f>
        <v>#REF!</v>
      </c>
      <c r="BT95" s="115" t="s">
        <v>77</v>
      </c>
      <c r="BV95" s="115" t="s">
        <v>71</v>
      </c>
      <c r="BW95" s="115" t="s">
        <v>78</v>
      </c>
      <c r="BX95" s="115" t="s">
        <v>4</v>
      </c>
      <c r="CL95" s="115"/>
      <c r="CM95" s="115" t="s">
        <v>79</v>
      </c>
    </row>
    <row r="96" spans="1:91" s="114" customFormat="1" ht="33.75" customHeight="1">
      <c r="A96" s="101"/>
      <c r="B96" s="102"/>
      <c r="C96" s="103"/>
      <c r="D96" s="104" t="s">
        <v>80</v>
      </c>
      <c r="E96" s="106"/>
      <c r="F96" s="106"/>
      <c r="G96" s="106"/>
      <c r="H96" s="106"/>
      <c r="I96" s="105"/>
      <c r="J96" s="106" t="s">
        <v>81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7">
        <f>'02-Nová'!AG94</f>
        <v>0</v>
      </c>
      <c r="AH96" s="107"/>
      <c r="AI96" s="107"/>
      <c r="AJ96" s="107"/>
      <c r="AK96" s="107"/>
      <c r="AL96" s="107"/>
      <c r="AM96" s="107"/>
      <c r="AN96" s="107">
        <f>AG96*1.21</f>
        <v>0</v>
      </c>
      <c r="AO96" s="107"/>
      <c r="AP96" s="107"/>
      <c r="AQ96" s="108"/>
      <c r="AR96" s="109"/>
      <c r="AS96" s="110"/>
      <c r="AT96" s="111"/>
      <c r="AU96" s="112"/>
      <c r="AV96" s="111"/>
      <c r="AW96" s="111"/>
      <c r="AX96" s="111"/>
      <c r="AY96" s="111"/>
      <c r="AZ96" s="111"/>
      <c r="BA96" s="111"/>
      <c r="BB96" s="111"/>
      <c r="BC96" s="111"/>
      <c r="BD96" s="113"/>
      <c r="BT96" s="115"/>
      <c r="BV96" s="115"/>
      <c r="BW96" s="115"/>
      <c r="BX96" s="115"/>
      <c r="CL96" s="115"/>
      <c r="CM96" s="115"/>
    </row>
    <row r="97" spans="1:91" s="114" customFormat="1" ht="33.75" customHeight="1">
      <c r="A97" s="101"/>
      <c r="B97" s="102"/>
      <c r="C97" s="103"/>
      <c r="D97" s="104" t="s">
        <v>82</v>
      </c>
      <c r="E97" s="106"/>
      <c r="F97" s="106"/>
      <c r="G97" s="106"/>
      <c r="H97" s="106"/>
      <c r="I97" s="105"/>
      <c r="J97" s="116" t="s">
        <v>83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07">
        <f>'03-Neštěmická'!AG94</f>
        <v>0</v>
      </c>
      <c r="AH97" s="107"/>
      <c r="AI97" s="107"/>
      <c r="AJ97" s="107"/>
      <c r="AK97" s="107"/>
      <c r="AL97" s="107"/>
      <c r="AM97" s="107"/>
      <c r="AN97" s="107">
        <f>AG97*1.21</f>
        <v>0</v>
      </c>
      <c r="AO97" s="107"/>
      <c r="AP97" s="107"/>
      <c r="AQ97" s="108"/>
      <c r="AR97" s="109"/>
      <c r="AS97" s="110"/>
      <c r="AT97" s="111"/>
      <c r="AU97" s="112"/>
      <c r="AV97" s="111"/>
      <c r="AW97" s="111"/>
      <c r="AX97" s="111"/>
      <c r="AY97" s="111"/>
      <c r="AZ97" s="111"/>
      <c r="BA97" s="111"/>
      <c r="BB97" s="111"/>
      <c r="BC97" s="111"/>
      <c r="BD97" s="113"/>
      <c r="BT97" s="115"/>
      <c r="BV97" s="115"/>
      <c r="BW97" s="115"/>
      <c r="BX97" s="115"/>
      <c r="CL97" s="115"/>
      <c r="CM97" s="115"/>
    </row>
    <row r="98" spans="1:91" s="114" customFormat="1" ht="33.75" customHeight="1">
      <c r="A98" s="101" t="s">
        <v>73</v>
      </c>
      <c r="B98" s="102"/>
      <c r="C98" s="103"/>
      <c r="D98" s="104" t="s">
        <v>84</v>
      </c>
      <c r="E98" s="106"/>
      <c r="F98" s="106"/>
      <c r="G98" s="106"/>
      <c r="H98" s="106"/>
      <c r="I98" s="105"/>
      <c r="J98" s="106" t="s">
        <v>85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8" t="s">
        <v>76</v>
      </c>
      <c r="AR98" s="109"/>
      <c r="AS98" s="110">
        <v>0</v>
      </c>
      <c r="AT98" s="111" t="e">
        <f>ROUND(SUM(AV98:AW98),2)</f>
        <v>#REF!</v>
      </c>
      <c r="AU98" s="112" t="e">
        <f>#REF!</f>
        <v>#REF!</v>
      </c>
      <c r="AV98" s="111" t="e">
        <f>#REF!</f>
        <v>#REF!</v>
      </c>
      <c r="AW98" s="111" t="e">
        <f>#REF!</f>
        <v>#REF!</v>
      </c>
      <c r="AX98" s="111" t="e">
        <f>#REF!</f>
        <v>#REF!</v>
      </c>
      <c r="AY98" s="111" t="e">
        <f>#REF!</f>
        <v>#REF!</v>
      </c>
      <c r="AZ98" s="111" t="e">
        <f>#REF!</f>
        <v>#REF!</v>
      </c>
      <c r="BA98" s="111" t="e">
        <f>#REF!</f>
        <v>#REF!</v>
      </c>
      <c r="BB98" s="111" t="e">
        <f>#REF!</f>
        <v>#REF!</v>
      </c>
      <c r="BC98" s="111" t="e">
        <f>#REF!</f>
        <v>#REF!</v>
      </c>
      <c r="BD98" s="113" t="e">
        <f>#REF!</f>
        <v>#REF!</v>
      </c>
      <c r="BT98" s="115" t="s">
        <v>77</v>
      </c>
      <c r="BV98" s="115" t="s">
        <v>71</v>
      </c>
      <c r="BW98" s="115" t="s">
        <v>86</v>
      </c>
      <c r="BX98" s="115" t="s">
        <v>4</v>
      </c>
      <c r="CL98" s="115"/>
      <c r="CM98" s="115" t="s">
        <v>79</v>
      </c>
    </row>
    <row r="99" spans="1:57" s="29" customFormat="1" ht="6.75" customHeight="1">
      <c r="A99" s="22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28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</sheetData>
  <sheetProtection password="E500" sheet="1"/>
  <mergeCells count="50">
    <mergeCell ref="AR2:BE2"/>
    <mergeCell ref="D4:AO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C82:AO82"/>
    <mergeCell ref="L85:AO85"/>
    <mergeCell ref="AM87:AN87"/>
    <mergeCell ref="AM89:AP89"/>
    <mergeCell ref="AS89:AT91"/>
    <mergeCell ref="AM90:AP90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J96:AF96"/>
    <mergeCell ref="AG96:AM96"/>
    <mergeCell ref="AN96:AP96"/>
    <mergeCell ref="J97:AF97"/>
    <mergeCell ref="AG97:AM97"/>
    <mergeCell ref="AN97:AP97"/>
    <mergeCell ref="J98:AF98"/>
    <mergeCell ref="AG98:AM98"/>
    <mergeCell ref="AN98:AP98"/>
  </mergeCells>
  <hyperlinks>
    <hyperlink ref="A95" location="20200113!1 - Modernizace ....C2" display="/"/>
    <hyperlink ref="A98" location="20200113!2 - Modernizace ....C2" display="/"/>
  </hyperlink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showGridLines="0" zoomScale="130" zoomScaleNormal="130" workbookViewId="0" topLeftCell="A82">
      <selection activeCell="J96" sqref="J96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7.140625" style="1" customWidth="1"/>
    <col min="71" max="91" width="0" style="1" hidden="1" customWidth="1"/>
    <col min="92" max="16384" width="7.140625" style="1" customWidth="1"/>
  </cols>
  <sheetData>
    <row r="1" spans="1:74" ht="12.75">
      <c r="A1" s="2" t="s">
        <v>0</v>
      </c>
      <c r="AZ1" s="2"/>
      <c r="BA1" s="2" t="s">
        <v>1</v>
      </c>
      <c r="BB1" s="2" t="s">
        <v>2</v>
      </c>
      <c r="BT1" s="2" t="s">
        <v>3</v>
      </c>
      <c r="BU1" s="2" t="s">
        <v>3</v>
      </c>
      <c r="BV1" s="2" t="s">
        <v>4</v>
      </c>
    </row>
    <row r="2" spans="44:72" ht="36.75" customHeight="1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s="117" customFormat="1" ht="24.75" customHeight="1">
      <c r="B4" s="118"/>
      <c r="C4" s="119"/>
      <c r="D4" s="10" t="s">
        <v>8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9"/>
      <c r="AP4" s="119"/>
      <c r="AQ4" s="119"/>
      <c r="AR4" s="120"/>
      <c r="AS4" s="121" t="s">
        <v>9</v>
      </c>
      <c r="BS4" s="22" t="s">
        <v>10</v>
      </c>
    </row>
    <row r="5" spans="2:71" ht="29.25" customHeight="1">
      <c r="B5" s="8"/>
      <c r="C5" s="9"/>
      <c r="D5" s="12" t="s">
        <v>87</v>
      </c>
      <c r="E5" s="9"/>
      <c r="F5" s="9"/>
      <c r="G5" s="9"/>
      <c r="H5" s="9"/>
      <c r="I5" s="9"/>
      <c r="J5" s="9"/>
      <c r="K5" s="122" t="s">
        <v>88</v>
      </c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3"/>
      <c r="AK5" s="13"/>
      <c r="AL5" s="13"/>
      <c r="AM5" s="13"/>
      <c r="AN5" s="13"/>
      <c r="AO5" s="13"/>
      <c r="AP5" s="9"/>
      <c r="AQ5" s="9"/>
      <c r="AR5" s="7"/>
      <c r="BS5" s="4" t="s">
        <v>5</v>
      </c>
    </row>
    <row r="6" spans="2:71" ht="29.25" customHeight="1">
      <c r="B6" s="8"/>
      <c r="C6" s="9"/>
      <c r="D6" s="12" t="s">
        <v>12</v>
      </c>
      <c r="E6" s="9"/>
      <c r="F6" s="9"/>
      <c r="G6" s="9"/>
      <c r="H6" s="9"/>
      <c r="I6" s="9"/>
      <c r="J6" s="9"/>
      <c r="K6" s="123" t="s">
        <v>75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9"/>
      <c r="AQ6" s="9"/>
      <c r="AR6" s="7"/>
      <c r="BS6" s="4" t="s">
        <v>5</v>
      </c>
    </row>
    <row r="7" spans="2:71" ht="12" customHeight="1">
      <c r="B7" s="8"/>
      <c r="C7" s="9"/>
      <c r="D7" s="16" t="s">
        <v>14</v>
      </c>
      <c r="E7" s="9"/>
      <c r="F7" s="9"/>
      <c r="G7" s="9"/>
      <c r="H7" s="9"/>
      <c r="I7" s="9"/>
      <c r="J7" s="9"/>
      <c r="K7" s="1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6" t="s">
        <v>15</v>
      </c>
      <c r="AL7" s="9"/>
      <c r="AM7" s="9"/>
      <c r="AN7" s="17"/>
      <c r="AO7" s="9"/>
      <c r="AP7" s="9"/>
      <c r="AQ7" s="9"/>
      <c r="AR7" s="7"/>
      <c r="BS7" s="4" t="s">
        <v>5</v>
      </c>
    </row>
    <row r="8" spans="2:71" ht="12" customHeight="1">
      <c r="B8" s="8"/>
      <c r="C8" s="9"/>
      <c r="D8" s="16" t="s">
        <v>16</v>
      </c>
      <c r="E8" s="9"/>
      <c r="F8" s="9"/>
      <c r="G8" s="9"/>
      <c r="H8" s="9"/>
      <c r="I8" s="9"/>
      <c r="J8" s="9"/>
      <c r="K8" s="17" t="s">
        <v>17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6" t="s">
        <v>18</v>
      </c>
      <c r="AL8" s="9"/>
      <c r="AM8" s="18" t="s">
        <v>19</v>
      </c>
      <c r="AN8" s="19"/>
      <c r="AO8" s="9"/>
      <c r="AP8" s="9"/>
      <c r="AQ8" s="9"/>
      <c r="AR8" s="7"/>
      <c r="BS8" s="4" t="s">
        <v>5</v>
      </c>
    </row>
    <row r="9" spans="2:71" ht="14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7"/>
      <c r="BS9" s="4" t="s">
        <v>5</v>
      </c>
    </row>
    <row r="10" spans="2:71" ht="12" customHeight="1">
      <c r="B10" s="8"/>
      <c r="C10" s="9"/>
      <c r="D10" s="16" t="s">
        <v>20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6" t="s">
        <v>21</v>
      </c>
      <c r="AL10" s="9"/>
      <c r="AM10" s="9"/>
      <c r="AN10" s="17"/>
      <c r="AO10" s="9"/>
      <c r="AP10" s="9"/>
      <c r="AQ10" s="9"/>
      <c r="AR10" s="7"/>
      <c r="BS10" s="4" t="s">
        <v>5</v>
      </c>
    </row>
    <row r="11" spans="2:71" ht="18" customHeight="1">
      <c r="B11" s="8"/>
      <c r="C11" s="9"/>
      <c r="D11" s="9"/>
      <c r="E11" s="17" t="s">
        <v>17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6" t="s">
        <v>22</v>
      </c>
      <c r="AL11" s="9"/>
      <c r="AM11" s="9"/>
      <c r="AN11" s="17"/>
      <c r="AO11" s="9"/>
      <c r="AP11" s="9"/>
      <c r="AQ11" s="9"/>
      <c r="AR11" s="7"/>
      <c r="BS11" s="4" t="s">
        <v>5</v>
      </c>
    </row>
    <row r="12" spans="2:71" ht="6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7"/>
      <c r="BS12" s="4" t="s">
        <v>5</v>
      </c>
    </row>
    <row r="13" spans="2:71" ht="12" customHeight="1">
      <c r="B13" s="8"/>
      <c r="C13" s="9"/>
      <c r="D13" s="16" t="s">
        <v>23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6" t="s">
        <v>21</v>
      </c>
      <c r="AL13" s="9"/>
      <c r="AM13" s="9"/>
      <c r="AN13" s="17"/>
      <c r="AO13" s="9"/>
      <c r="AP13" s="9"/>
      <c r="AQ13" s="9"/>
      <c r="AR13" s="7"/>
      <c r="BS13" s="4" t="s">
        <v>5</v>
      </c>
    </row>
    <row r="14" spans="2:71" ht="12.75">
      <c r="B14" s="8"/>
      <c r="C14" s="9"/>
      <c r="D14" s="9"/>
      <c r="E14" s="17" t="s">
        <v>17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" t="s">
        <v>22</v>
      </c>
      <c r="AL14" s="9"/>
      <c r="AM14" s="9"/>
      <c r="AN14" s="17"/>
      <c r="AO14" s="9"/>
      <c r="AP14" s="9"/>
      <c r="AQ14" s="9"/>
      <c r="AR14" s="7"/>
      <c r="BS14" s="4" t="s">
        <v>5</v>
      </c>
    </row>
    <row r="15" spans="2:71" ht="6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7"/>
      <c r="BS15" s="4" t="s">
        <v>3</v>
      </c>
    </row>
    <row r="16" spans="2:71" ht="12" customHeight="1">
      <c r="B16" s="8"/>
      <c r="C16" s="9"/>
      <c r="D16" s="16" t="s">
        <v>24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" t="s">
        <v>21</v>
      </c>
      <c r="AL16" s="9"/>
      <c r="AM16" s="9"/>
      <c r="AN16" s="17"/>
      <c r="AO16" s="9"/>
      <c r="AP16" s="9"/>
      <c r="AQ16" s="9"/>
      <c r="AR16" s="7"/>
      <c r="BS16" s="4" t="s">
        <v>3</v>
      </c>
    </row>
    <row r="17" spans="2:71" ht="18" customHeight="1">
      <c r="B17" s="8"/>
      <c r="C17" s="9"/>
      <c r="D17" s="9"/>
      <c r="E17" s="17" t="s">
        <v>17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" t="s">
        <v>22</v>
      </c>
      <c r="AL17" s="9"/>
      <c r="AM17" s="9"/>
      <c r="AN17" s="17"/>
      <c r="AO17" s="9"/>
      <c r="AP17" s="9"/>
      <c r="AQ17" s="9"/>
      <c r="AR17" s="7"/>
      <c r="BS17" s="4" t="s">
        <v>25</v>
      </c>
    </row>
    <row r="18" spans="2:71" ht="6.7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7"/>
      <c r="BS18" s="4" t="s">
        <v>5</v>
      </c>
    </row>
    <row r="19" spans="2:71" ht="12" customHeight="1">
      <c r="B19" s="8"/>
      <c r="C19" s="9"/>
      <c r="D19" s="16" t="s">
        <v>26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" t="s">
        <v>21</v>
      </c>
      <c r="AL19" s="9"/>
      <c r="AM19" s="9"/>
      <c r="AN19" s="17"/>
      <c r="AO19" s="9"/>
      <c r="AP19" s="9"/>
      <c r="AQ19" s="9"/>
      <c r="AR19" s="7"/>
      <c r="BS19" s="4" t="s">
        <v>5</v>
      </c>
    </row>
    <row r="20" spans="2:71" ht="18" customHeight="1">
      <c r="B20" s="8"/>
      <c r="C20" s="9"/>
      <c r="D20" s="9"/>
      <c r="E20" s="17" t="s">
        <v>17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" t="s">
        <v>22</v>
      </c>
      <c r="AL20" s="9"/>
      <c r="AM20" s="9"/>
      <c r="AN20" s="17"/>
      <c r="AO20" s="9"/>
      <c r="AP20" s="9"/>
      <c r="AQ20" s="9"/>
      <c r="AR20" s="7"/>
      <c r="BS20" s="4" t="s">
        <v>25</v>
      </c>
    </row>
    <row r="21" spans="2:44" ht="6.7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"/>
    </row>
    <row r="22" spans="2:44" ht="12" customHeight="1">
      <c r="B22" s="8"/>
      <c r="C22" s="9"/>
      <c r="D22" s="16" t="s">
        <v>27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7"/>
    </row>
    <row r="23" spans="2:44" ht="16.5" customHeight="1">
      <c r="B23" s="8"/>
      <c r="C23" s="9"/>
      <c r="D23" s="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9"/>
      <c r="AP23" s="9"/>
      <c r="AQ23" s="9"/>
      <c r="AR23" s="7"/>
    </row>
    <row r="24" spans="2:44" ht="6.7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7"/>
    </row>
    <row r="25" spans="2:44" ht="6.75" customHeight="1">
      <c r="B25" s="8"/>
      <c r="C25" s="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9"/>
      <c r="AQ25" s="9"/>
      <c r="AR25" s="7"/>
    </row>
    <row r="26" spans="1:57" s="29" customFormat="1" ht="25.5" customHeight="1">
      <c r="A26" s="22"/>
      <c r="B26" s="23"/>
      <c r="C26" s="24"/>
      <c r="D26" s="25" t="s">
        <v>28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>
        <f>ROUND(AG94,2)</f>
        <v>0</v>
      </c>
      <c r="AL26" s="27"/>
      <c r="AM26" s="27"/>
      <c r="AN26" s="27"/>
      <c r="AO26" s="27"/>
      <c r="AP26" s="24"/>
      <c r="AQ26" s="24"/>
      <c r="AR26" s="28"/>
      <c r="BE26" s="22"/>
    </row>
    <row r="27" spans="1:57" s="29" customFormat="1" ht="6.7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8"/>
      <c r="BE27" s="22"/>
    </row>
    <row r="28" spans="1:57" s="29" customFormat="1" ht="12.7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30" t="s">
        <v>29</v>
      </c>
      <c r="M28" s="30"/>
      <c r="N28" s="30"/>
      <c r="O28" s="30"/>
      <c r="P28" s="30"/>
      <c r="Q28" s="24"/>
      <c r="R28" s="24"/>
      <c r="S28" s="24"/>
      <c r="T28" s="24"/>
      <c r="U28" s="24"/>
      <c r="V28" s="24"/>
      <c r="W28" s="30" t="s">
        <v>30</v>
      </c>
      <c r="X28" s="30"/>
      <c r="Y28" s="30"/>
      <c r="Z28" s="30"/>
      <c r="AA28" s="30"/>
      <c r="AB28" s="30"/>
      <c r="AC28" s="30"/>
      <c r="AD28" s="30"/>
      <c r="AE28" s="30"/>
      <c r="AF28" s="24"/>
      <c r="AG28" s="24"/>
      <c r="AH28" s="24"/>
      <c r="AI28" s="24"/>
      <c r="AJ28" s="24"/>
      <c r="AK28" s="30" t="s">
        <v>31</v>
      </c>
      <c r="AL28" s="30"/>
      <c r="AM28" s="30"/>
      <c r="AN28" s="30"/>
      <c r="AO28" s="30"/>
      <c r="AP28" s="24"/>
      <c r="AQ28" s="24"/>
      <c r="AR28" s="28"/>
      <c r="BE28" s="22"/>
    </row>
    <row r="29" spans="2:44" s="31" customFormat="1" ht="14.25" customHeight="1">
      <c r="B29" s="32"/>
      <c r="C29" s="33"/>
      <c r="D29" s="16" t="s">
        <v>32</v>
      </c>
      <c r="E29" s="33"/>
      <c r="F29" s="16" t="s">
        <v>33</v>
      </c>
      <c r="G29" s="33"/>
      <c r="H29" s="33"/>
      <c r="I29" s="33"/>
      <c r="J29" s="33"/>
      <c r="K29" s="33"/>
      <c r="L29" s="34">
        <v>0.21</v>
      </c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5">
        <v>118000</v>
      </c>
      <c r="X29" s="35"/>
      <c r="Y29" s="35"/>
      <c r="Z29" s="35"/>
      <c r="AA29" s="35"/>
      <c r="AB29" s="35"/>
      <c r="AC29" s="35"/>
      <c r="AD29" s="35"/>
      <c r="AE29" s="35"/>
      <c r="AF29" s="33"/>
      <c r="AG29" s="33"/>
      <c r="AH29" s="33"/>
      <c r="AI29" s="33"/>
      <c r="AJ29" s="33"/>
      <c r="AK29" s="35">
        <f>AN95-AG95</f>
        <v>0</v>
      </c>
      <c r="AL29" s="35"/>
      <c r="AM29" s="35"/>
      <c r="AN29" s="35"/>
      <c r="AO29" s="35"/>
      <c r="AP29" s="33"/>
      <c r="AQ29" s="33"/>
      <c r="AR29" s="36"/>
    </row>
    <row r="30" spans="2:44" s="31" customFormat="1" ht="14.25" customHeight="1">
      <c r="B30" s="32"/>
      <c r="C30" s="33"/>
      <c r="D30" s="33"/>
      <c r="E30" s="33"/>
      <c r="F30" s="16" t="s">
        <v>34</v>
      </c>
      <c r="G30" s="33"/>
      <c r="H30" s="33"/>
      <c r="I30" s="33"/>
      <c r="J30" s="33"/>
      <c r="K30" s="33"/>
      <c r="L30" s="34">
        <v>0.15</v>
      </c>
      <c r="M30" s="34"/>
      <c r="N30" s="34"/>
      <c r="O30" s="34"/>
      <c r="P30" s="34"/>
      <c r="Q30" s="33"/>
      <c r="R30" s="33"/>
      <c r="S30" s="33"/>
      <c r="T30" s="33"/>
      <c r="U30" s="33"/>
      <c r="V30" s="33"/>
      <c r="W30" s="35">
        <v>0</v>
      </c>
      <c r="X30" s="35"/>
      <c r="Y30" s="35"/>
      <c r="Z30" s="35"/>
      <c r="AA30" s="35"/>
      <c r="AB30" s="35"/>
      <c r="AC30" s="35"/>
      <c r="AD30" s="35"/>
      <c r="AE30" s="35"/>
      <c r="AF30" s="33"/>
      <c r="AG30" s="33"/>
      <c r="AH30" s="33"/>
      <c r="AI30" s="33"/>
      <c r="AJ30" s="33"/>
      <c r="AK30" s="35">
        <v>0</v>
      </c>
      <c r="AL30" s="35"/>
      <c r="AM30" s="35"/>
      <c r="AN30" s="35"/>
      <c r="AO30" s="35"/>
      <c r="AP30" s="33"/>
      <c r="AQ30" s="33"/>
      <c r="AR30" s="36"/>
    </row>
    <row r="31" spans="2:44" s="31" customFormat="1" ht="14.25" customHeight="1" hidden="1">
      <c r="B31" s="32"/>
      <c r="C31" s="33"/>
      <c r="D31" s="33"/>
      <c r="E31" s="33"/>
      <c r="F31" s="16" t="s">
        <v>35</v>
      </c>
      <c r="G31" s="33"/>
      <c r="H31" s="33"/>
      <c r="I31" s="33"/>
      <c r="J31" s="33"/>
      <c r="K31" s="33"/>
      <c r="L31" s="34">
        <v>0.21</v>
      </c>
      <c r="M31" s="34"/>
      <c r="N31" s="34"/>
      <c r="O31" s="34"/>
      <c r="P31" s="34"/>
      <c r="Q31" s="33"/>
      <c r="R31" s="33"/>
      <c r="S31" s="33"/>
      <c r="T31" s="33"/>
      <c r="U31" s="33"/>
      <c r="V31" s="33"/>
      <c r="W31" s="35">
        <f>ROUND(BB94,2)</f>
        <v>0</v>
      </c>
      <c r="X31" s="35"/>
      <c r="Y31" s="35"/>
      <c r="Z31" s="35"/>
      <c r="AA31" s="35"/>
      <c r="AB31" s="35"/>
      <c r="AC31" s="35"/>
      <c r="AD31" s="35"/>
      <c r="AE31" s="35"/>
      <c r="AF31" s="33"/>
      <c r="AG31" s="33"/>
      <c r="AH31" s="33"/>
      <c r="AI31" s="33"/>
      <c r="AJ31" s="33"/>
      <c r="AK31" s="35">
        <v>0</v>
      </c>
      <c r="AL31" s="35"/>
      <c r="AM31" s="35"/>
      <c r="AN31" s="35"/>
      <c r="AO31" s="35"/>
      <c r="AP31" s="33"/>
      <c r="AQ31" s="33"/>
      <c r="AR31" s="36"/>
    </row>
    <row r="32" spans="2:44" s="31" customFormat="1" ht="14.25" customHeight="1" hidden="1">
      <c r="B32" s="32"/>
      <c r="C32" s="33"/>
      <c r="D32" s="33"/>
      <c r="E32" s="33"/>
      <c r="F32" s="16" t="s">
        <v>36</v>
      </c>
      <c r="G32" s="33"/>
      <c r="H32" s="33"/>
      <c r="I32" s="33"/>
      <c r="J32" s="33"/>
      <c r="K32" s="33"/>
      <c r="L32" s="34">
        <v>0.15</v>
      </c>
      <c r="M32" s="34"/>
      <c r="N32" s="34"/>
      <c r="O32" s="34"/>
      <c r="P32" s="34"/>
      <c r="Q32" s="33"/>
      <c r="R32" s="33"/>
      <c r="S32" s="33"/>
      <c r="T32" s="33"/>
      <c r="U32" s="33"/>
      <c r="V32" s="33"/>
      <c r="W32" s="35">
        <f>ROUND(BC94,2)</f>
        <v>0</v>
      </c>
      <c r="X32" s="35"/>
      <c r="Y32" s="35"/>
      <c r="Z32" s="35"/>
      <c r="AA32" s="35"/>
      <c r="AB32" s="35"/>
      <c r="AC32" s="35"/>
      <c r="AD32" s="35"/>
      <c r="AE32" s="35"/>
      <c r="AF32" s="33"/>
      <c r="AG32" s="33"/>
      <c r="AH32" s="33"/>
      <c r="AI32" s="33"/>
      <c r="AJ32" s="33"/>
      <c r="AK32" s="35">
        <v>0</v>
      </c>
      <c r="AL32" s="35"/>
      <c r="AM32" s="35"/>
      <c r="AN32" s="35"/>
      <c r="AO32" s="35"/>
      <c r="AP32" s="33"/>
      <c r="AQ32" s="33"/>
      <c r="AR32" s="36"/>
    </row>
    <row r="33" spans="2:44" s="31" customFormat="1" ht="14.25" customHeight="1" hidden="1">
      <c r="B33" s="32"/>
      <c r="C33" s="33"/>
      <c r="D33" s="33"/>
      <c r="E33" s="33"/>
      <c r="F33" s="16" t="s">
        <v>37</v>
      </c>
      <c r="G33" s="33"/>
      <c r="H33" s="33"/>
      <c r="I33" s="33"/>
      <c r="J33" s="33"/>
      <c r="K33" s="33"/>
      <c r="L33" s="34">
        <v>0</v>
      </c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5">
        <f>ROUND(BD94,2)</f>
        <v>0</v>
      </c>
      <c r="X33" s="35"/>
      <c r="Y33" s="35"/>
      <c r="Z33" s="35"/>
      <c r="AA33" s="35"/>
      <c r="AB33" s="35"/>
      <c r="AC33" s="35"/>
      <c r="AD33" s="35"/>
      <c r="AE33" s="35"/>
      <c r="AF33" s="33"/>
      <c r="AG33" s="33"/>
      <c r="AH33" s="33"/>
      <c r="AI33" s="33"/>
      <c r="AJ33" s="33"/>
      <c r="AK33" s="35">
        <v>0</v>
      </c>
      <c r="AL33" s="35"/>
      <c r="AM33" s="35"/>
      <c r="AN33" s="35"/>
      <c r="AO33" s="35"/>
      <c r="AP33" s="33"/>
      <c r="AQ33" s="33"/>
      <c r="AR33" s="36"/>
    </row>
    <row r="34" spans="1:57" s="29" customFormat="1" ht="6.7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8"/>
      <c r="BE34" s="22"/>
    </row>
    <row r="35" spans="1:57" s="29" customFormat="1" ht="25.5" customHeight="1">
      <c r="A35" s="22"/>
      <c r="B35" s="23"/>
      <c r="C35" s="43"/>
      <c r="D35" s="38" t="s">
        <v>38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39</v>
      </c>
      <c r="U35" s="39"/>
      <c r="V35" s="39"/>
      <c r="W35" s="39"/>
      <c r="X35" s="41" t="s">
        <v>40</v>
      </c>
      <c r="Y35" s="41"/>
      <c r="Z35" s="41"/>
      <c r="AA35" s="41"/>
      <c r="AB35" s="41"/>
      <c r="AC35" s="39"/>
      <c r="AD35" s="39"/>
      <c r="AE35" s="39"/>
      <c r="AF35" s="39"/>
      <c r="AG35" s="39"/>
      <c r="AH35" s="39"/>
      <c r="AI35" s="39"/>
      <c r="AJ35" s="39"/>
      <c r="AK35" s="42">
        <f>AK26+AK29+AK30</f>
        <v>0</v>
      </c>
      <c r="AL35" s="42"/>
      <c r="AM35" s="42"/>
      <c r="AN35" s="42"/>
      <c r="AO35" s="42"/>
      <c r="AP35" s="43"/>
      <c r="AQ35" s="43"/>
      <c r="AR35" s="28"/>
      <c r="BE35" s="22"/>
    </row>
    <row r="36" spans="1:57" s="29" customFormat="1" ht="6.75" customHeight="1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8"/>
      <c r="BE36" s="22"/>
    </row>
    <row r="37" spans="1:57" s="29" customFormat="1" ht="14.25" customHeight="1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8"/>
      <c r="BE37" s="22"/>
    </row>
    <row r="38" spans="2:44" ht="14.25" customHeight="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7"/>
    </row>
    <row r="39" spans="2:44" ht="14.2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7"/>
    </row>
    <row r="40" spans="2:44" ht="14.2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7"/>
    </row>
    <row r="41" spans="2:44" ht="14.2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7"/>
    </row>
    <row r="42" spans="2:44" ht="14.25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7"/>
    </row>
    <row r="43" spans="2:44" ht="14.2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7"/>
    </row>
    <row r="44" spans="2:44" ht="14.2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7"/>
    </row>
    <row r="45" spans="2:44" ht="14.25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7"/>
    </row>
    <row r="46" spans="2:44" ht="14.25" customHeigh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7"/>
    </row>
    <row r="47" spans="2:44" ht="14.2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7"/>
    </row>
    <row r="48" spans="2:44" ht="14.25" customHeight="1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7"/>
    </row>
    <row r="49" spans="2:44" s="29" customFormat="1" ht="14.25" customHeight="1">
      <c r="B49" s="44"/>
      <c r="C49" s="45"/>
      <c r="D49" s="46" t="s">
        <v>41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42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.7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7"/>
    </row>
    <row r="51" spans="2:44" ht="12.75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7"/>
    </row>
    <row r="52" spans="2:44" ht="12.7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7"/>
    </row>
    <row r="53" spans="2:44" ht="12.7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7"/>
    </row>
    <row r="54" spans="2:44" ht="12.7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7"/>
    </row>
    <row r="55" spans="2:44" ht="12.7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7"/>
    </row>
    <row r="56" spans="2:44" ht="12.7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7"/>
    </row>
    <row r="57" spans="2:44" ht="12.7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7"/>
    </row>
    <row r="58" spans="2:44" ht="12.7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7"/>
    </row>
    <row r="59" spans="2:44" ht="12.7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7"/>
    </row>
    <row r="60" spans="1:57" s="29" customFormat="1" ht="12.75">
      <c r="A60" s="22"/>
      <c r="B60" s="23"/>
      <c r="C60" s="24"/>
      <c r="D60" s="49" t="s">
        <v>43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49" t="s">
        <v>44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49" t="s">
        <v>43</v>
      </c>
      <c r="AI60" s="26"/>
      <c r="AJ60" s="26"/>
      <c r="AK60" s="26"/>
      <c r="AL60" s="26"/>
      <c r="AM60" s="49" t="s">
        <v>44</v>
      </c>
      <c r="AN60" s="26"/>
      <c r="AO60" s="26"/>
      <c r="AP60" s="24"/>
      <c r="AQ60" s="24"/>
      <c r="AR60" s="28"/>
      <c r="BE60" s="22"/>
    </row>
    <row r="61" spans="2:44" ht="12.7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7"/>
    </row>
    <row r="62" spans="2:44" ht="12.75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7"/>
    </row>
    <row r="63" spans="2:44" ht="12.7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7"/>
    </row>
    <row r="64" spans="1:57" s="29" customFormat="1" ht="12.75">
      <c r="A64" s="22"/>
      <c r="B64" s="23"/>
      <c r="C64" s="24"/>
      <c r="D64" s="46" t="s">
        <v>45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46</v>
      </c>
      <c r="AI64" s="50"/>
      <c r="AJ64" s="50"/>
      <c r="AK64" s="50"/>
      <c r="AL64" s="50"/>
      <c r="AM64" s="50"/>
      <c r="AN64" s="50"/>
      <c r="AO64" s="50"/>
      <c r="AP64" s="24"/>
      <c r="AQ64" s="24"/>
      <c r="AR64" s="28"/>
      <c r="BE64" s="22"/>
    </row>
    <row r="65" spans="2:44" ht="12.7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7"/>
    </row>
    <row r="66" spans="2:44" ht="12.7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7"/>
    </row>
    <row r="67" spans="2:44" ht="12.7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7"/>
    </row>
    <row r="68" spans="2:44" ht="12.7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7"/>
    </row>
    <row r="69" spans="2:44" ht="12.7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7"/>
    </row>
    <row r="70" spans="2:44" ht="12.7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7"/>
    </row>
    <row r="71" spans="2:44" ht="12.7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7"/>
    </row>
    <row r="72" spans="2:44" ht="12.75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7"/>
    </row>
    <row r="73" spans="2:44" ht="12.7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7"/>
    </row>
    <row r="74" spans="2:44" ht="12.7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7"/>
    </row>
    <row r="75" spans="1:57" s="29" customFormat="1" ht="12.75">
      <c r="A75" s="22"/>
      <c r="B75" s="23"/>
      <c r="C75" s="24"/>
      <c r="D75" s="49" t="s">
        <v>43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49" t="s">
        <v>44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49" t="s">
        <v>43</v>
      </c>
      <c r="AI75" s="26"/>
      <c r="AJ75" s="26"/>
      <c r="AK75" s="26"/>
      <c r="AL75" s="26"/>
      <c r="AM75" s="49" t="s">
        <v>44</v>
      </c>
      <c r="AN75" s="26"/>
      <c r="AO75" s="26"/>
      <c r="AP75" s="24"/>
      <c r="AQ75" s="24"/>
      <c r="AR75" s="28"/>
      <c r="BE75" s="22"/>
    </row>
    <row r="76" spans="1:57" s="29" customFormat="1" ht="12.7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8"/>
      <c r="BE76" s="22"/>
    </row>
    <row r="77" spans="1:57" s="29" customFormat="1" ht="6.75" customHeight="1">
      <c r="A77" s="22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28"/>
      <c r="BE77" s="22"/>
    </row>
    <row r="81" spans="1:57" s="29" customFormat="1" ht="6.75" customHeight="1">
      <c r="A81" s="22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28"/>
      <c r="BE81" s="22"/>
    </row>
    <row r="82" spans="1:57" s="29" customFormat="1" ht="24.75" customHeight="1">
      <c r="A82" s="22"/>
      <c r="B82" s="23"/>
      <c r="C82" s="10" t="s">
        <v>89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24"/>
      <c r="AQ82" s="24"/>
      <c r="AR82" s="28"/>
      <c r="BE82" s="22"/>
    </row>
    <row r="83" spans="1:57" s="29" customFormat="1" ht="6.75" customHeight="1">
      <c r="A83" s="2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8"/>
      <c r="BE83" s="22"/>
    </row>
    <row r="84" spans="2:44" s="55" customFormat="1" ht="12" customHeight="1">
      <c r="B84" s="56"/>
      <c r="C84" s="16" t="s">
        <v>87</v>
      </c>
      <c r="D84" s="57"/>
      <c r="E84" s="57"/>
      <c r="F84" s="57"/>
      <c r="G84" s="57"/>
      <c r="H84" s="57"/>
      <c r="I84" s="57"/>
      <c r="J84" s="57"/>
      <c r="K84" s="57"/>
      <c r="L84" s="122" t="s">
        <v>88</v>
      </c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57"/>
      <c r="AL84" s="57"/>
      <c r="AM84" s="57"/>
      <c r="AN84" s="57"/>
      <c r="AO84" s="57"/>
      <c r="AP84" s="57"/>
      <c r="AQ84" s="57"/>
      <c r="AR84" s="58"/>
    </row>
    <row r="85" spans="2:44" s="59" customFormat="1" ht="36.75" customHeight="1">
      <c r="B85" s="60"/>
      <c r="C85" s="16" t="s">
        <v>12</v>
      </c>
      <c r="D85" s="62"/>
      <c r="E85" s="62"/>
      <c r="F85" s="62"/>
      <c r="G85" s="62"/>
      <c r="H85" s="62"/>
      <c r="I85" s="62"/>
      <c r="J85" s="62"/>
      <c r="K85" s="62"/>
      <c r="L85" s="124" t="str">
        <f>K6</f>
        <v>Modernizace jazykové a IT učebny na ZŠ Palachova, Ústí nad Labem</v>
      </c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62"/>
      <c r="AQ85" s="62"/>
      <c r="AR85" s="64"/>
    </row>
    <row r="86" spans="1:57" s="29" customFormat="1" ht="6.75" customHeight="1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8"/>
      <c r="BE86" s="22"/>
    </row>
    <row r="87" spans="1:57" s="29" customFormat="1" ht="12" customHeight="1">
      <c r="A87" s="22"/>
      <c r="B87" s="23"/>
      <c r="C87" s="16" t="s">
        <v>16</v>
      </c>
      <c r="D87" s="24"/>
      <c r="E87" s="24"/>
      <c r="F87" s="24"/>
      <c r="G87" s="24"/>
      <c r="H87" s="24"/>
      <c r="I87" s="24"/>
      <c r="J87" s="24"/>
      <c r="K87" s="24"/>
      <c r="L87" s="65" t="str">
        <f>IF(K8="","",K8)</f>
        <v> 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16" t="s">
        <v>48</v>
      </c>
      <c r="AJ87" s="24"/>
      <c r="AK87" s="24"/>
      <c r="AL87" s="24"/>
      <c r="AM87" s="66"/>
      <c r="AN87" s="66"/>
      <c r="AO87" s="24"/>
      <c r="AP87" s="24"/>
      <c r="AQ87" s="24"/>
      <c r="AR87" s="28"/>
      <c r="BE87" s="22"/>
    </row>
    <row r="88" spans="1:57" s="29" customFormat="1" ht="6.75" customHeight="1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8"/>
      <c r="BE88" s="22"/>
    </row>
    <row r="89" spans="1:57" s="29" customFormat="1" ht="15" customHeight="1">
      <c r="A89" s="22"/>
      <c r="B89" s="23"/>
      <c r="C89" s="16" t="s">
        <v>20</v>
      </c>
      <c r="D89" s="24"/>
      <c r="E89" s="24"/>
      <c r="F89" s="24"/>
      <c r="G89" s="24"/>
      <c r="H89" s="24"/>
      <c r="I89" s="24"/>
      <c r="J89" s="24"/>
      <c r="K89" s="24"/>
      <c r="L89" s="57" t="str">
        <f>IF(E11="","",E11)</f>
        <v> 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16" t="s">
        <v>24</v>
      </c>
      <c r="AJ89" s="24"/>
      <c r="AK89" s="24"/>
      <c r="AL89" s="24"/>
      <c r="AM89" s="67" t="str">
        <f>IF(E17="","",E17)</f>
        <v> </v>
      </c>
      <c r="AN89" s="67"/>
      <c r="AO89" s="67"/>
      <c r="AP89" s="67"/>
      <c r="AQ89" s="24"/>
      <c r="AR89" s="28"/>
      <c r="AS89" s="68" t="s">
        <v>49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22"/>
    </row>
    <row r="90" spans="1:57" s="29" customFormat="1" ht="15" customHeight="1">
      <c r="A90" s="22"/>
      <c r="B90" s="23"/>
      <c r="C90" s="16" t="s">
        <v>23</v>
      </c>
      <c r="D90" s="24"/>
      <c r="E90" s="24"/>
      <c r="F90" s="24"/>
      <c r="G90" s="24"/>
      <c r="H90" s="24"/>
      <c r="I90" s="24"/>
      <c r="J90" s="24"/>
      <c r="K90" s="24"/>
      <c r="L90" s="57" t="str">
        <f>IF(E14="","",E14)</f>
        <v> 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16" t="s">
        <v>26</v>
      </c>
      <c r="AJ90" s="24"/>
      <c r="AK90" s="24"/>
      <c r="AL90" s="24"/>
      <c r="AM90" s="67" t="str">
        <f>IF(E20="","",E20)</f>
        <v> </v>
      </c>
      <c r="AN90" s="67"/>
      <c r="AO90" s="67"/>
      <c r="AP90" s="67"/>
      <c r="AQ90" s="24"/>
      <c r="AR90" s="28"/>
      <c r="AS90" s="68"/>
      <c r="AT90" s="68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22"/>
    </row>
    <row r="91" spans="1:57" s="29" customFormat="1" ht="10.5" customHeight="1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8"/>
      <c r="AS91" s="68"/>
      <c r="AT91" s="68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22"/>
    </row>
    <row r="92" spans="1:57" s="29" customFormat="1" ht="29.25" customHeight="1">
      <c r="A92" s="22"/>
      <c r="B92" s="23"/>
      <c r="C92" s="75" t="s">
        <v>50</v>
      </c>
      <c r="D92" s="75"/>
      <c r="E92" s="75"/>
      <c r="F92" s="75"/>
      <c r="G92" s="75"/>
      <c r="H92" s="77"/>
      <c r="I92" s="76" t="s">
        <v>51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8" t="s">
        <v>52</v>
      </c>
      <c r="AH92" s="78"/>
      <c r="AI92" s="78"/>
      <c r="AJ92" s="78"/>
      <c r="AK92" s="78"/>
      <c r="AL92" s="78"/>
      <c r="AM92" s="78"/>
      <c r="AN92" s="79" t="s">
        <v>53</v>
      </c>
      <c r="AO92" s="79"/>
      <c r="AP92" s="79"/>
      <c r="AQ92" s="80" t="s">
        <v>54</v>
      </c>
      <c r="AR92" s="28"/>
      <c r="AS92" s="81" t="s">
        <v>55</v>
      </c>
      <c r="AT92" s="82" t="s">
        <v>56</v>
      </c>
      <c r="AU92" s="82" t="s">
        <v>57</v>
      </c>
      <c r="AV92" s="82" t="s">
        <v>58</v>
      </c>
      <c r="AW92" s="82" t="s">
        <v>59</v>
      </c>
      <c r="AX92" s="82" t="s">
        <v>60</v>
      </c>
      <c r="AY92" s="82" t="s">
        <v>61</v>
      </c>
      <c r="AZ92" s="82" t="s">
        <v>62</v>
      </c>
      <c r="BA92" s="82" t="s">
        <v>63</v>
      </c>
      <c r="BB92" s="82" t="s">
        <v>64</v>
      </c>
      <c r="BC92" s="82" t="s">
        <v>65</v>
      </c>
      <c r="BD92" s="83" t="s">
        <v>66</v>
      </c>
      <c r="BE92" s="22"/>
    </row>
    <row r="93" spans="1:57" s="29" customFormat="1" ht="10.5" customHeight="1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8"/>
      <c r="AS93" s="84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6"/>
      <c r="BE93" s="22"/>
    </row>
    <row r="94" spans="2:90" s="87" customFormat="1" ht="32.25" customHeight="1">
      <c r="B94" s="88"/>
      <c r="C94" s="89" t="s">
        <v>67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ROUND(SUM(AG95:AG95),2)</f>
        <v>0</v>
      </c>
      <c r="AH94" s="91"/>
      <c r="AI94" s="91"/>
      <c r="AJ94" s="91"/>
      <c r="AK94" s="91"/>
      <c r="AL94" s="91"/>
      <c r="AM94" s="91"/>
      <c r="AN94" s="92">
        <f>SUM(AN95:AN95)</f>
        <v>0</v>
      </c>
      <c r="AO94" s="92"/>
      <c r="AP94" s="92"/>
      <c r="AQ94" s="93"/>
      <c r="AR94" s="94"/>
      <c r="AS94" s="95">
        <f>ROUND(SUM(AS95:AS95),2)</f>
        <v>0</v>
      </c>
      <c r="AT94" s="96">
        <f>ROUND(SUM(AV94:AW94),2)</f>
        <v>0</v>
      </c>
      <c r="AU94" s="97">
        <f>ROUND(SUM(AU95:AU95),5)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ROUND(SUM(AZ95:AZ95),2)</f>
        <v>0</v>
      </c>
      <c r="BA94" s="96">
        <f>ROUND(SUM(BA95:BA95),2)</f>
        <v>0</v>
      </c>
      <c r="BB94" s="96">
        <f>ROUND(SUM(BB95:BB95),2)</f>
        <v>0</v>
      </c>
      <c r="BC94" s="96">
        <f>ROUND(SUM(BC95:BC95),2)</f>
        <v>0</v>
      </c>
      <c r="BD94" s="98">
        <f>ROUND(SUM(BD95:BD95),2)</f>
        <v>0</v>
      </c>
      <c r="BS94" s="99" t="s">
        <v>68</v>
      </c>
      <c r="BT94" s="99" t="s">
        <v>69</v>
      </c>
      <c r="BU94" s="100" t="s">
        <v>70</v>
      </c>
      <c r="BV94" s="99" t="s">
        <v>71</v>
      </c>
      <c r="BW94" s="99" t="s">
        <v>4</v>
      </c>
      <c r="BX94" s="99" t="s">
        <v>72</v>
      </c>
      <c r="CL94" s="99"/>
    </row>
    <row r="95" spans="1:91" s="114" customFormat="1" ht="24.75" customHeight="1">
      <c r="A95" s="101"/>
      <c r="B95" s="102"/>
      <c r="C95" s="103"/>
      <c r="D95" s="106"/>
      <c r="E95" s="106"/>
      <c r="F95" s="106"/>
      <c r="G95" s="106"/>
      <c r="H95" s="106"/>
      <c r="I95" s="105"/>
      <c r="J95" s="106" t="s">
        <v>90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25"/>
      <c r="AH95" s="125"/>
      <c r="AI95" s="125"/>
      <c r="AJ95" s="125"/>
      <c r="AK95" s="125"/>
      <c r="AL95" s="125"/>
      <c r="AM95" s="125"/>
      <c r="AN95" s="107">
        <f>AG95*1.21</f>
        <v>0</v>
      </c>
      <c r="AO95" s="107"/>
      <c r="AP95" s="107"/>
      <c r="AQ95" s="108"/>
      <c r="AR95" s="109"/>
      <c r="AS95" s="110"/>
      <c r="AT95" s="111"/>
      <c r="AU95" s="112"/>
      <c r="AV95" s="111"/>
      <c r="AW95" s="111"/>
      <c r="AX95" s="111"/>
      <c r="AY95" s="111"/>
      <c r="AZ95" s="111"/>
      <c r="BA95" s="111"/>
      <c r="BB95" s="111"/>
      <c r="BC95" s="111"/>
      <c r="BD95" s="113"/>
      <c r="BT95" s="115"/>
      <c r="BV95" s="115"/>
      <c r="BW95" s="115"/>
      <c r="BX95" s="115"/>
      <c r="CL95" s="115"/>
      <c r="CM95" s="115"/>
    </row>
    <row r="96" spans="1:57" s="29" customFormat="1" ht="105.75" customHeight="1">
      <c r="A96" s="22"/>
      <c r="B96" s="23"/>
      <c r="C96" s="24"/>
      <c r="D96" s="24"/>
      <c r="E96" s="24"/>
      <c r="F96" s="73" t="s">
        <v>91</v>
      </c>
      <c r="G96" s="73"/>
      <c r="H96" s="73"/>
      <c r="I96" s="73"/>
      <c r="J96" s="126" t="s">
        <v>92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24"/>
      <c r="AJ96" s="24"/>
      <c r="AK96" s="24"/>
      <c r="AL96" s="24"/>
      <c r="AM96" s="24"/>
      <c r="AN96" s="24"/>
      <c r="AO96" s="24"/>
      <c r="AP96" s="24"/>
      <c r="AQ96" s="24"/>
      <c r="AR96" s="28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256" ht="13.5" customHeight="1">
      <c r="A97"/>
      <c r="B97" s="127"/>
      <c r="C97"/>
      <c r="D97"/>
      <c r="E97"/>
      <c r="F97"/>
      <c r="G97"/>
      <c r="H97"/>
      <c r="I97"/>
      <c r="J97" s="128" t="s">
        <v>93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 s="129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57" s="29" customFormat="1" ht="11.25" customHeight="1">
      <c r="A98" s="22"/>
      <c r="B98" s="23"/>
      <c r="C98" s="24"/>
      <c r="D98" s="24"/>
      <c r="E98" s="24"/>
      <c r="F98" s="24"/>
      <c r="G98" s="24"/>
      <c r="H98" s="24"/>
      <c r="I98" s="24"/>
      <c r="J98" s="130" t="s">
        <v>94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8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s="29" customFormat="1" ht="19.5" customHeight="1">
      <c r="A99" s="22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28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</sheetData>
  <sheetProtection password="E500" sheet="1"/>
  <mergeCells count="45">
    <mergeCell ref="AR2:BE2"/>
    <mergeCell ref="D4:AN4"/>
    <mergeCell ref="K5:AI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C82:AO82"/>
    <mergeCell ref="L84:AJ84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F96:I96"/>
    <mergeCell ref="J96:AH9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9"/>
  <sheetViews>
    <sheetView showGridLines="0" zoomScale="130" zoomScaleNormal="130" workbookViewId="0" topLeftCell="A76">
      <selection activeCell="J96" sqref="J96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7.140625" style="1" customWidth="1"/>
    <col min="71" max="91" width="0" style="1" hidden="1" customWidth="1"/>
    <col min="92" max="16384" width="7.140625" style="1" customWidth="1"/>
  </cols>
  <sheetData>
    <row r="1" spans="1:74" ht="12.75">
      <c r="A1" s="2" t="s">
        <v>0</v>
      </c>
      <c r="AZ1" s="2"/>
      <c r="BA1" s="2" t="s">
        <v>1</v>
      </c>
      <c r="BB1" s="2" t="s">
        <v>2</v>
      </c>
      <c r="BT1" s="2" t="s">
        <v>3</v>
      </c>
      <c r="BU1" s="2" t="s">
        <v>3</v>
      </c>
      <c r="BV1" s="2" t="s">
        <v>4</v>
      </c>
    </row>
    <row r="2" spans="44:72" ht="36.75" customHeight="1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s="117" customFormat="1" ht="24.75" customHeight="1">
      <c r="B4" s="118"/>
      <c r="C4" s="119"/>
      <c r="D4" s="10" t="s">
        <v>8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9"/>
      <c r="AP4" s="119"/>
      <c r="AQ4" s="119"/>
      <c r="AR4" s="120"/>
      <c r="AS4" s="121" t="s">
        <v>9</v>
      </c>
      <c r="BS4" s="22" t="s">
        <v>10</v>
      </c>
    </row>
    <row r="5" spans="2:71" ht="29.25" customHeight="1">
      <c r="B5" s="8"/>
      <c r="C5" s="9"/>
      <c r="D5" s="12" t="s">
        <v>87</v>
      </c>
      <c r="E5" s="9"/>
      <c r="F5" s="9"/>
      <c r="G5" s="9"/>
      <c r="H5" s="9"/>
      <c r="I5" s="9"/>
      <c r="J5" s="9"/>
      <c r="K5" s="122" t="s">
        <v>88</v>
      </c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3"/>
      <c r="AK5" s="13"/>
      <c r="AL5" s="13"/>
      <c r="AM5" s="13"/>
      <c r="AN5" s="13"/>
      <c r="AO5" s="13"/>
      <c r="AP5" s="9"/>
      <c r="AQ5" s="9"/>
      <c r="AR5" s="7"/>
      <c r="BS5" s="4" t="s">
        <v>5</v>
      </c>
    </row>
    <row r="6" spans="2:71" ht="29.25" customHeight="1">
      <c r="B6" s="8"/>
      <c r="C6" s="9"/>
      <c r="D6" s="12" t="s">
        <v>12</v>
      </c>
      <c r="E6" s="9"/>
      <c r="F6" s="9"/>
      <c r="G6" s="9"/>
      <c r="H6" s="9"/>
      <c r="I6" s="9"/>
      <c r="J6" s="9"/>
      <c r="K6" s="123" t="s">
        <v>81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9"/>
      <c r="AQ6" s="9"/>
      <c r="AR6" s="7"/>
      <c r="BS6" s="4" t="s">
        <v>5</v>
      </c>
    </row>
    <row r="7" spans="2:71" ht="12" customHeight="1">
      <c r="B7" s="8"/>
      <c r="C7" s="9"/>
      <c r="D7" s="16" t="s">
        <v>14</v>
      </c>
      <c r="E7" s="9"/>
      <c r="F7" s="9"/>
      <c r="G7" s="9"/>
      <c r="H7" s="9"/>
      <c r="I7" s="9"/>
      <c r="J7" s="9"/>
      <c r="K7" s="1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6" t="s">
        <v>15</v>
      </c>
      <c r="AL7" s="9"/>
      <c r="AM7" s="9"/>
      <c r="AN7" s="17"/>
      <c r="AO7" s="9"/>
      <c r="AP7" s="9"/>
      <c r="AQ7" s="9"/>
      <c r="AR7" s="7"/>
      <c r="BS7" s="4" t="s">
        <v>5</v>
      </c>
    </row>
    <row r="8" spans="2:71" ht="12" customHeight="1">
      <c r="B8" s="8"/>
      <c r="C8" s="9"/>
      <c r="D8" s="16" t="s">
        <v>16</v>
      </c>
      <c r="E8" s="9"/>
      <c r="F8" s="9"/>
      <c r="G8" s="9"/>
      <c r="H8" s="9"/>
      <c r="I8" s="9"/>
      <c r="J8" s="9"/>
      <c r="K8" s="17" t="s">
        <v>17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6" t="s">
        <v>18</v>
      </c>
      <c r="AL8" s="9"/>
      <c r="AM8" s="18" t="s">
        <v>19</v>
      </c>
      <c r="AN8" s="19"/>
      <c r="AO8" s="9"/>
      <c r="AP8" s="9"/>
      <c r="AQ8" s="9"/>
      <c r="AR8" s="7"/>
      <c r="BS8" s="4" t="s">
        <v>5</v>
      </c>
    </row>
    <row r="9" spans="2:71" ht="14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7"/>
      <c r="BS9" s="4" t="s">
        <v>5</v>
      </c>
    </row>
    <row r="10" spans="2:71" ht="12" customHeight="1">
      <c r="B10" s="8"/>
      <c r="C10" s="9"/>
      <c r="D10" s="16" t="s">
        <v>20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6" t="s">
        <v>21</v>
      </c>
      <c r="AL10" s="9"/>
      <c r="AM10" s="9"/>
      <c r="AN10" s="17"/>
      <c r="AO10" s="9"/>
      <c r="AP10" s="9"/>
      <c r="AQ10" s="9"/>
      <c r="AR10" s="7"/>
      <c r="BS10" s="4" t="s">
        <v>5</v>
      </c>
    </row>
    <row r="11" spans="2:71" ht="18" customHeight="1">
      <c r="B11" s="8"/>
      <c r="C11" s="9"/>
      <c r="D11" s="9"/>
      <c r="E11" s="17" t="s">
        <v>17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6" t="s">
        <v>22</v>
      </c>
      <c r="AL11" s="9"/>
      <c r="AM11" s="9"/>
      <c r="AN11" s="17"/>
      <c r="AO11" s="9"/>
      <c r="AP11" s="9"/>
      <c r="AQ11" s="9"/>
      <c r="AR11" s="7"/>
      <c r="BS11" s="4" t="s">
        <v>5</v>
      </c>
    </row>
    <row r="12" spans="2:71" ht="6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7"/>
      <c r="BS12" s="4" t="s">
        <v>5</v>
      </c>
    </row>
    <row r="13" spans="2:71" ht="12" customHeight="1">
      <c r="B13" s="8"/>
      <c r="C13" s="9"/>
      <c r="D13" s="16" t="s">
        <v>23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6" t="s">
        <v>21</v>
      </c>
      <c r="AL13" s="9"/>
      <c r="AM13" s="9"/>
      <c r="AN13" s="17"/>
      <c r="AO13" s="9"/>
      <c r="AP13" s="9"/>
      <c r="AQ13" s="9"/>
      <c r="AR13" s="7"/>
      <c r="BS13" s="4" t="s">
        <v>5</v>
      </c>
    </row>
    <row r="14" spans="2:71" ht="12.75">
      <c r="B14" s="8"/>
      <c r="C14" s="9"/>
      <c r="D14" s="9"/>
      <c r="E14" s="17" t="s">
        <v>17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" t="s">
        <v>22</v>
      </c>
      <c r="AL14" s="9"/>
      <c r="AM14" s="9"/>
      <c r="AN14" s="17"/>
      <c r="AO14" s="9"/>
      <c r="AP14" s="9"/>
      <c r="AQ14" s="9"/>
      <c r="AR14" s="7"/>
      <c r="BS14" s="4" t="s">
        <v>5</v>
      </c>
    </row>
    <row r="15" spans="2:71" ht="6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7"/>
      <c r="BS15" s="4" t="s">
        <v>3</v>
      </c>
    </row>
    <row r="16" spans="2:71" ht="12" customHeight="1">
      <c r="B16" s="8"/>
      <c r="C16" s="9"/>
      <c r="D16" s="16" t="s">
        <v>24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" t="s">
        <v>21</v>
      </c>
      <c r="AL16" s="9"/>
      <c r="AM16" s="9"/>
      <c r="AN16" s="17"/>
      <c r="AO16" s="9"/>
      <c r="AP16" s="9"/>
      <c r="AQ16" s="9"/>
      <c r="AR16" s="7"/>
      <c r="BS16" s="4" t="s">
        <v>3</v>
      </c>
    </row>
    <row r="17" spans="2:71" ht="18" customHeight="1">
      <c r="B17" s="8"/>
      <c r="C17" s="9"/>
      <c r="D17" s="9"/>
      <c r="E17" s="17" t="s">
        <v>17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" t="s">
        <v>22</v>
      </c>
      <c r="AL17" s="9"/>
      <c r="AM17" s="9"/>
      <c r="AN17" s="17"/>
      <c r="AO17" s="9"/>
      <c r="AP17" s="9"/>
      <c r="AQ17" s="9"/>
      <c r="AR17" s="7"/>
      <c r="BS17" s="4" t="s">
        <v>25</v>
      </c>
    </row>
    <row r="18" spans="2:71" ht="6.7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7"/>
      <c r="BS18" s="4" t="s">
        <v>5</v>
      </c>
    </row>
    <row r="19" spans="2:71" ht="12" customHeight="1">
      <c r="B19" s="8"/>
      <c r="C19" s="9"/>
      <c r="D19" s="16" t="s">
        <v>26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" t="s">
        <v>21</v>
      </c>
      <c r="AL19" s="9"/>
      <c r="AM19" s="9"/>
      <c r="AN19" s="17"/>
      <c r="AO19" s="9"/>
      <c r="AP19" s="9"/>
      <c r="AQ19" s="9"/>
      <c r="AR19" s="7"/>
      <c r="BS19" s="4" t="s">
        <v>5</v>
      </c>
    </row>
    <row r="20" spans="2:71" ht="18" customHeight="1">
      <c r="B20" s="8"/>
      <c r="C20" s="9"/>
      <c r="D20" s="9"/>
      <c r="E20" s="17" t="s">
        <v>17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" t="s">
        <v>22</v>
      </c>
      <c r="AL20" s="9"/>
      <c r="AM20" s="9"/>
      <c r="AN20" s="17"/>
      <c r="AO20" s="9"/>
      <c r="AP20" s="9"/>
      <c r="AQ20" s="9"/>
      <c r="AR20" s="7"/>
      <c r="BS20" s="4" t="s">
        <v>25</v>
      </c>
    </row>
    <row r="21" spans="2:44" ht="6.7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"/>
    </row>
    <row r="22" spans="2:44" ht="12" customHeight="1">
      <c r="B22" s="8"/>
      <c r="C22" s="9"/>
      <c r="D22" s="16" t="s">
        <v>27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7"/>
    </row>
    <row r="23" spans="2:44" ht="16.5" customHeight="1">
      <c r="B23" s="8"/>
      <c r="C23" s="9"/>
      <c r="D23" s="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9"/>
      <c r="AP23" s="9"/>
      <c r="AQ23" s="9"/>
      <c r="AR23" s="7"/>
    </row>
    <row r="24" spans="2:44" ht="6.7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7"/>
    </row>
    <row r="25" spans="2:44" ht="6.75" customHeight="1">
      <c r="B25" s="8"/>
      <c r="C25" s="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9"/>
      <c r="AQ25" s="9"/>
      <c r="AR25" s="7"/>
    </row>
    <row r="26" spans="1:57" s="29" customFormat="1" ht="25.5" customHeight="1">
      <c r="A26" s="22"/>
      <c r="B26" s="23"/>
      <c r="C26" s="24"/>
      <c r="D26" s="25" t="s">
        <v>28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>
        <f>ROUND(AG94,2)</f>
        <v>0</v>
      </c>
      <c r="AL26" s="27"/>
      <c r="AM26" s="27"/>
      <c r="AN26" s="27"/>
      <c r="AO26" s="27"/>
      <c r="AP26" s="24"/>
      <c r="AQ26" s="24"/>
      <c r="AR26" s="28"/>
      <c r="BE26" s="22"/>
    </row>
    <row r="27" spans="1:57" s="29" customFormat="1" ht="6.7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8"/>
      <c r="BE27" s="22"/>
    </row>
    <row r="28" spans="1:57" s="29" customFormat="1" ht="12.7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30" t="s">
        <v>29</v>
      </c>
      <c r="M28" s="30"/>
      <c r="N28" s="30"/>
      <c r="O28" s="30"/>
      <c r="P28" s="30"/>
      <c r="Q28" s="24"/>
      <c r="R28" s="24"/>
      <c r="S28" s="24"/>
      <c r="T28" s="24"/>
      <c r="U28" s="24"/>
      <c r="V28" s="24"/>
      <c r="W28" s="30" t="s">
        <v>30</v>
      </c>
      <c r="X28" s="30"/>
      <c r="Y28" s="30"/>
      <c r="Z28" s="30"/>
      <c r="AA28" s="30"/>
      <c r="AB28" s="30"/>
      <c r="AC28" s="30"/>
      <c r="AD28" s="30"/>
      <c r="AE28" s="30"/>
      <c r="AF28" s="24"/>
      <c r="AG28" s="24"/>
      <c r="AH28" s="24"/>
      <c r="AI28" s="24"/>
      <c r="AJ28" s="24"/>
      <c r="AK28" s="30" t="s">
        <v>31</v>
      </c>
      <c r="AL28" s="30"/>
      <c r="AM28" s="30"/>
      <c r="AN28" s="30"/>
      <c r="AO28" s="30"/>
      <c r="AP28" s="24"/>
      <c r="AQ28" s="24"/>
      <c r="AR28" s="28"/>
      <c r="BE28" s="22"/>
    </row>
    <row r="29" spans="2:44" s="31" customFormat="1" ht="14.25" customHeight="1">
      <c r="B29" s="32"/>
      <c r="C29" s="33"/>
      <c r="D29" s="16" t="s">
        <v>32</v>
      </c>
      <c r="E29" s="33"/>
      <c r="F29" s="16" t="s">
        <v>33</v>
      </c>
      <c r="G29" s="33"/>
      <c r="H29" s="33"/>
      <c r="I29" s="33"/>
      <c r="J29" s="33"/>
      <c r="K29" s="33"/>
      <c r="L29" s="34">
        <v>0.21</v>
      </c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5">
        <v>118000</v>
      </c>
      <c r="X29" s="35"/>
      <c r="Y29" s="35"/>
      <c r="Z29" s="35"/>
      <c r="AA29" s="35"/>
      <c r="AB29" s="35"/>
      <c r="AC29" s="35"/>
      <c r="AD29" s="35"/>
      <c r="AE29" s="35"/>
      <c r="AF29" s="33"/>
      <c r="AG29" s="33"/>
      <c r="AH29" s="33"/>
      <c r="AI29" s="33"/>
      <c r="AJ29" s="33"/>
      <c r="AK29" s="35">
        <f>AN95-AG95</f>
        <v>0</v>
      </c>
      <c r="AL29" s="35"/>
      <c r="AM29" s="35"/>
      <c r="AN29" s="35"/>
      <c r="AO29" s="35"/>
      <c r="AP29" s="33"/>
      <c r="AQ29" s="33"/>
      <c r="AR29" s="36"/>
    </row>
    <row r="30" spans="2:44" s="31" customFormat="1" ht="14.25" customHeight="1">
      <c r="B30" s="32"/>
      <c r="C30" s="33"/>
      <c r="D30" s="33"/>
      <c r="E30" s="33"/>
      <c r="F30" s="16" t="s">
        <v>34</v>
      </c>
      <c r="G30" s="33"/>
      <c r="H30" s="33"/>
      <c r="I30" s="33"/>
      <c r="J30" s="33"/>
      <c r="K30" s="33"/>
      <c r="L30" s="34">
        <v>0.15</v>
      </c>
      <c r="M30" s="34"/>
      <c r="N30" s="34"/>
      <c r="O30" s="34"/>
      <c r="P30" s="34"/>
      <c r="Q30" s="33"/>
      <c r="R30" s="33"/>
      <c r="S30" s="33"/>
      <c r="T30" s="33"/>
      <c r="U30" s="33"/>
      <c r="V30" s="33"/>
      <c r="W30" s="35">
        <v>0</v>
      </c>
      <c r="X30" s="35"/>
      <c r="Y30" s="35"/>
      <c r="Z30" s="35"/>
      <c r="AA30" s="35"/>
      <c r="AB30" s="35"/>
      <c r="AC30" s="35"/>
      <c r="AD30" s="35"/>
      <c r="AE30" s="35"/>
      <c r="AF30" s="33"/>
      <c r="AG30" s="33"/>
      <c r="AH30" s="33"/>
      <c r="AI30" s="33"/>
      <c r="AJ30" s="33"/>
      <c r="AK30" s="35">
        <v>0</v>
      </c>
      <c r="AL30" s="35"/>
      <c r="AM30" s="35"/>
      <c r="AN30" s="35"/>
      <c r="AO30" s="35"/>
      <c r="AP30" s="33"/>
      <c r="AQ30" s="33"/>
      <c r="AR30" s="36"/>
    </row>
    <row r="31" spans="2:44" s="31" customFormat="1" ht="14.25" customHeight="1" hidden="1">
      <c r="B31" s="32"/>
      <c r="C31" s="33"/>
      <c r="D31" s="33"/>
      <c r="E31" s="33"/>
      <c r="F31" s="16" t="s">
        <v>35</v>
      </c>
      <c r="G31" s="33"/>
      <c r="H31" s="33"/>
      <c r="I31" s="33"/>
      <c r="J31" s="33"/>
      <c r="K31" s="33"/>
      <c r="L31" s="34">
        <v>0.21</v>
      </c>
      <c r="M31" s="34"/>
      <c r="N31" s="34"/>
      <c r="O31" s="34"/>
      <c r="P31" s="34"/>
      <c r="Q31" s="33"/>
      <c r="R31" s="33"/>
      <c r="S31" s="33"/>
      <c r="T31" s="33"/>
      <c r="U31" s="33"/>
      <c r="V31" s="33"/>
      <c r="W31" s="35">
        <f>ROUND(BB94,2)</f>
        <v>0</v>
      </c>
      <c r="X31" s="35"/>
      <c r="Y31" s="35"/>
      <c r="Z31" s="35"/>
      <c r="AA31" s="35"/>
      <c r="AB31" s="35"/>
      <c r="AC31" s="35"/>
      <c r="AD31" s="35"/>
      <c r="AE31" s="35"/>
      <c r="AF31" s="33"/>
      <c r="AG31" s="33"/>
      <c r="AH31" s="33"/>
      <c r="AI31" s="33"/>
      <c r="AJ31" s="33"/>
      <c r="AK31" s="35">
        <v>0</v>
      </c>
      <c r="AL31" s="35"/>
      <c r="AM31" s="35"/>
      <c r="AN31" s="35"/>
      <c r="AO31" s="35"/>
      <c r="AP31" s="33"/>
      <c r="AQ31" s="33"/>
      <c r="AR31" s="36"/>
    </row>
    <row r="32" spans="2:44" s="31" customFormat="1" ht="14.25" customHeight="1" hidden="1">
      <c r="B32" s="32"/>
      <c r="C32" s="33"/>
      <c r="D32" s="33"/>
      <c r="E32" s="33"/>
      <c r="F32" s="16" t="s">
        <v>36</v>
      </c>
      <c r="G32" s="33"/>
      <c r="H32" s="33"/>
      <c r="I32" s="33"/>
      <c r="J32" s="33"/>
      <c r="K32" s="33"/>
      <c r="L32" s="34">
        <v>0.15</v>
      </c>
      <c r="M32" s="34"/>
      <c r="N32" s="34"/>
      <c r="O32" s="34"/>
      <c r="P32" s="34"/>
      <c r="Q32" s="33"/>
      <c r="R32" s="33"/>
      <c r="S32" s="33"/>
      <c r="T32" s="33"/>
      <c r="U32" s="33"/>
      <c r="V32" s="33"/>
      <c r="W32" s="35">
        <f>ROUND(BC94,2)</f>
        <v>0</v>
      </c>
      <c r="X32" s="35"/>
      <c r="Y32" s="35"/>
      <c r="Z32" s="35"/>
      <c r="AA32" s="35"/>
      <c r="AB32" s="35"/>
      <c r="AC32" s="35"/>
      <c r="AD32" s="35"/>
      <c r="AE32" s="35"/>
      <c r="AF32" s="33"/>
      <c r="AG32" s="33"/>
      <c r="AH32" s="33"/>
      <c r="AI32" s="33"/>
      <c r="AJ32" s="33"/>
      <c r="AK32" s="35">
        <v>0</v>
      </c>
      <c r="AL32" s="35"/>
      <c r="AM32" s="35"/>
      <c r="AN32" s="35"/>
      <c r="AO32" s="35"/>
      <c r="AP32" s="33"/>
      <c r="AQ32" s="33"/>
      <c r="AR32" s="36"/>
    </row>
    <row r="33" spans="2:44" s="31" customFormat="1" ht="14.25" customHeight="1" hidden="1">
      <c r="B33" s="32"/>
      <c r="C33" s="33"/>
      <c r="D33" s="33"/>
      <c r="E33" s="33"/>
      <c r="F33" s="16" t="s">
        <v>37</v>
      </c>
      <c r="G33" s="33"/>
      <c r="H33" s="33"/>
      <c r="I33" s="33"/>
      <c r="J33" s="33"/>
      <c r="K33" s="33"/>
      <c r="L33" s="34">
        <v>0</v>
      </c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5">
        <f>ROUND(BD94,2)</f>
        <v>0</v>
      </c>
      <c r="X33" s="35"/>
      <c r="Y33" s="35"/>
      <c r="Z33" s="35"/>
      <c r="AA33" s="35"/>
      <c r="AB33" s="35"/>
      <c r="AC33" s="35"/>
      <c r="AD33" s="35"/>
      <c r="AE33" s="35"/>
      <c r="AF33" s="33"/>
      <c r="AG33" s="33"/>
      <c r="AH33" s="33"/>
      <c r="AI33" s="33"/>
      <c r="AJ33" s="33"/>
      <c r="AK33" s="35">
        <v>0</v>
      </c>
      <c r="AL33" s="35"/>
      <c r="AM33" s="35"/>
      <c r="AN33" s="35"/>
      <c r="AO33" s="35"/>
      <c r="AP33" s="33"/>
      <c r="AQ33" s="33"/>
      <c r="AR33" s="36"/>
    </row>
    <row r="34" spans="1:57" s="29" customFormat="1" ht="6.7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8"/>
      <c r="BE34" s="22"/>
    </row>
    <row r="35" spans="1:57" s="29" customFormat="1" ht="25.5" customHeight="1">
      <c r="A35" s="22"/>
      <c r="B35" s="23"/>
      <c r="C35" s="43"/>
      <c r="D35" s="38" t="s">
        <v>38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39</v>
      </c>
      <c r="U35" s="39"/>
      <c r="V35" s="39"/>
      <c r="W35" s="39"/>
      <c r="X35" s="41" t="s">
        <v>40</v>
      </c>
      <c r="Y35" s="41"/>
      <c r="Z35" s="41"/>
      <c r="AA35" s="41"/>
      <c r="AB35" s="41"/>
      <c r="AC35" s="39"/>
      <c r="AD35" s="39"/>
      <c r="AE35" s="39"/>
      <c r="AF35" s="39"/>
      <c r="AG35" s="39"/>
      <c r="AH35" s="39"/>
      <c r="AI35" s="39"/>
      <c r="AJ35" s="39"/>
      <c r="AK35" s="42">
        <f>AK26+AK29+AK30</f>
        <v>0</v>
      </c>
      <c r="AL35" s="42"/>
      <c r="AM35" s="42"/>
      <c r="AN35" s="42"/>
      <c r="AO35" s="42"/>
      <c r="AP35" s="43"/>
      <c r="AQ35" s="43"/>
      <c r="AR35" s="28"/>
      <c r="BE35" s="22"/>
    </row>
    <row r="36" spans="1:57" s="29" customFormat="1" ht="6.75" customHeight="1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8"/>
      <c r="BE36" s="22"/>
    </row>
    <row r="37" spans="1:57" s="29" customFormat="1" ht="14.25" customHeight="1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8"/>
      <c r="BE37" s="22"/>
    </row>
    <row r="38" spans="2:44" ht="14.25" customHeight="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7"/>
    </row>
    <row r="39" spans="2:44" ht="14.2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7"/>
    </row>
    <row r="40" spans="2:44" ht="14.2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7"/>
    </row>
    <row r="41" spans="2:44" ht="14.2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7"/>
    </row>
    <row r="42" spans="2:44" ht="14.25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7"/>
    </row>
    <row r="43" spans="2:44" ht="14.2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7"/>
    </row>
    <row r="44" spans="2:44" ht="14.2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7"/>
    </row>
    <row r="45" spans="2:44" ht="14.25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7"/>
    </row>
    <row r="46" spans="2:44" ht="14.25" customHeigh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7"/>
    </row>
    <row r="47" spans="2:44" ht="14.2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7"/>
    </row>
    <row r="48" spans="2:44" ht="14.25" customHeight="1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7"/>
    </row>
    <row r="49" spans="2:44" s="29" customFormat="1" ht="14.25" customHeight="1">
      <c r="B49" s="44"/>
      <c r="C49" s="45"/>
      <c r="D49" s="46" t="s">
        <v>41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42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.7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7"/>
    </row>
    <row r="51" spans="2:44" ht="12.75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7"/>
    </row>
    <row r="52" spans="2:44" ht="12.7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7"/>
    </row>
    <row r="53" spans="2:44" ht="12.7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7"/>
    </row>
    <row r="54" spans="2:44" ht="12.7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7"/>
    </row>
    <row r="55" spans="2:44" ht="12.7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7"/>
    </row>
    <row r="56" spans="2:44" ht="12.7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7"/>
    </row>
    <row r="57" spans="2:44" ht="12.7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7"/>
    </row>
    <row r="58" spans="2:44" ht="12.7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7"/>
    </row>
    <row r="59" spans="2:44" ht="12.7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7"/>
    </row>
    <row r="60" spans="1:57" s="29" customFormat="1" ht="12.75">
      <c r="A60" s="22"/>
      <c r="B60" s="23"/>
      <c r="C60" s="24"/>
      <c r="D60" s="49" t="s">
        <v>43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49" t="s">
        <v>44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49" t="s">
        <v>43</v>
      </c>
      <c r="AI60" s="26"/>
      <c r="AJ60" s="26"/>
      <c r="AK60" s="26"/>
      <c r="AL60" s="26"/>
      <c r="AM60" s="49" t="s">
        <v>44</v>
      </c>
      <c r="AN60" s="26"/>
      <c r="AO60" s="26"/>
      <c r="AP60" s="24"/>
      <c r="AQ60" s="24"/>
      <c r="AR60" s="28"/>
      <c r="BE60" s="22"/>
    </row>
    <row r="61" spans="2:44" ht="12.7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7"/>
    </row>
    <row r="62" spans="2:44" ht="12.75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7"/>
    </row>
    <row r="63" spans="2:44" ht="12.7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7"/>
    </row>
    <row r="64" spans="1:57" s="29" customFormat="1" ht="12.75">
      <c r="A64" s="22"/>
      <c r="B64" s="23"/>
      <c r="C64" s="24"/>
      <c r="D64" s="46" t="s">
        <v>45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46</v>
      </c>
      <c r="AI64" s="50"/>
      <c r="AJ64" s="50"/>
      <c r="AK64" s="50"/>
      <c r="AL64" s="50"/>
      <c r="AM64" s="50"/>
      <c r="AN64" s="50"/>
      <c r="AO64" s="50"/>
      <c r="AP64" s="24"/>
      <c r="AQ64" s="24"/>
      <c r="AR64" s="28"/>
      <c r="BE64" s="22"/>
    </row>
    <row r="65" spans="2:44" ht="12.7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7"/>
    </row>
    <row r="66" spans="2:44" ht="12.7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7"/>
    </row>
    <row r="67" spans="2:44" ht="12.7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7"/>
    </row>
    <row r="68" spans="2:44" ht="12.7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7"/>
    </row>
    <row r="69" spans="2:44" ht="12.7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7"/>
    </row>
    <row r="70" spans="2:44" ht="12.7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7"/>
    </row>
    <row r="71" spans="2:44" ht="12.7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7"/>
    </row>
    <row r="72" spans="2:44" ht="12.75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7"/>
    </row>
    <row r="73" spans="2:44" ht="12.7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7"/>
    </row>
    <row r="74" spans="2:44" ht="12.7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7"/>
    </row>
    <row r="75" spans="1:57" s="29" customFormat="1" ht="12.75">
      <c r="A75" s="22"/>
      <c r="B75" s="23"/>
      <c r="C75" s="24"/>
      <c r="D75" s="49" t="s">
        <v>43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49" t="s">
        <v>44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49" t="s">
        <v>43</v>
      </c>
      <c r="AI75" s="26"/>
      <c r="AJ75" s="26"/>
      <c r="AK75" s="26"/>
      <c r="AL75" s="26"/>
      <c r="AM75" s="49" t="s">
        <v>44</v>
      </c>
      <c r="AN75" s="26"/>
      <c r="AO75" s="26"/>
      <c r="AP75" s="24"/>
      <c r="AQ75" s="24"/>
      <c r="AR75" s="28"/>
      <c r="BE75" s="22"/>
    </row>
    <row r="76" spans="1:57" s="29" customFormat="1" ht="12.7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8"/>
      <c r="BE76" s="22"/>
    </row>
    <row r="77" spans="1:57" s="29" customFormat="1" ht="6.75" customHeight="1">
      <c r="A77" s="22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28"/>
      <c r="BE77" s="22"/>
    </row>
    <row r="81" spans="1:57" s="29" customFormat="1" ht="6.75" customHeight="1">
      <c r="A81" s="22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28"/>
      <c r="BE81" s="22"/>
    </row>
    <row r="82" spans="1:57" s="29" customFormat="1" ht="24.75" customHeight="1">
      <c r="A82" s="22"/>
      <c r="B82" s="23"/>
      <c r="C82" s="10" t="s">
        <v>89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24"/>
      <c r="AQ82" s="24"/>
      <c r="AR82" s="28"/>
      <c r="BE82" s="22"/>
    </row>
    <row r="83" spans="1:57" s="29" customFormat="1" ht="6.75" customHeight="1">
      <c r="A83" s="2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8"/>
      <c r="BE83" s="22"/>
    </row>
    <row r="84" spans="2:44" s="55" customFormat="1" ht="12" customHeight="1">
      <c r="B84" s="56"/>
      <c r="C84" s="16" t="s">
        <v>87</v>
      </c>
      <c r="D84" s="57"/>
      <c r="E84" s="57"/>
      <c r="F84" s="57"/>
      <c r="G84" s="57"/>
      <c r="H84" s="57"/>
      <c r="I84" s="57"/>
      <c r="J84" s="57"/>
      <c r="K84" s="57"/>
      <c r="L84" s="122" t="s">
        <v>88</v>
      </c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57"/>
      <c r="AL84" s="57"/>
      <c r="AM84" s="57"/>
      <c r="AN84" s="57"/>
      <c r="AO84" s="57"/>
      <c r="AP84" s="57"/>
      <c r="AQ84" s="57"/>
      <c r="AR84" s="58"/>
    </row>
    <row r="85" spans="2:44" s="59" customFormat="1" ht="36.75" customHeight="1">
      <c r="B85" s="60"/>
      <c r="C85" s="16" t="s">
        <v>12</v>
      </c>
      <c r="D85" s="62"/>
      <c r="E85" s="62"/>
      <c r="F85" s="62"/>
      <c r="G85" s="62"/>
      <c r="H85" s="62"/>
      <c r="I85" s="62"/>
      <c r="J85" s="62"/>
      <c r="K85" s="62"/>
      <c r="L85" s="124" t="str">
        <f>K6</f>
        <v>Modernizace učeben jazyků a digitechnologií na ZŠ a MŠ Nová v Ústí nad Labem</v>
      </c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62"/>
      <c r="AQ85" s="62"/>
      <c r="AR85" s="64"/>
    </row>
    <row r="86" spans="1:57" s="29" customFormat="1" ht="6.75" customHeight="1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8"/>
      <c r="BE86" s="22"/>
    </row>
    <row r="87" spans="1:57" s="29" customFormat="1" ht="12" customHeight="1">
      <c r="A87" s="22"/>
      <c r="B87" s="23"/>
      <c r="C87" s="16" t="s">
        <v>16</v>
      </c>
      <c r="D87" s="24"/>
      <c r="E87" s="24"/>
      <c r="F87" s="24"/>
      <c r="G87" s="24"/>
      <c r="H87" s="24"/>
      <c r="I87" s="24"/>
      <c r="J87" s="24"/>
      <c r="K87" s="24"/>
      <c r="L87" s="65" t="str">
        <f>IF(K8="","",K8)</f>
        <v> 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16" t="s">
        <v>48</v>
      </c>
      <c r="AJ87" s="24"/>
      <c r="AK87" s="24"/>
      <c r="AL87" s="24"/>
      <c r="AM87" s="66"/>
      <c r="AN87" s="66"/>
      <c r="AO87" s="24"/>
      <c r="AP87" s="24"/>
      <c r="AQ87" s="24"/>
      <c r="AR87" s="28"/>
      <c r="BE87" s="22"/>
    </row>
    <row r="88" spans="1:57" s="29" customFormat="1" ht="6.75" customHeight="1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8"/>
      <c r="BE88" s="22"/>
    </row>
    <row r="89" spans="1:57" s="29" customFormat="1" ht="15" customHeight="1">
      <c r="A89" s="22"/>
      <c r="B89" s="23"/>
      <c r="C89" s="16" t="s">
        <v>20</v>
      </c>
      <c r="D89" s="24"/>
      <c r="E89" s="24"/>
      <c r="F89" s="24"/>
      <c r="G89" s="24"/>
      <c r="H89" s="24"/>
      <c r="I89" s="24"/>
      <c r="J89" s="24"/>
      <c r="K89" s="24"/>
      <c r="L89" s="57" t="str">
        <f>IF(E11="","",E11)</f>
        <v> 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16" t="s">
        <v>24</v>
      </c>
      <c r="AJ89" s="24"/>
      <c r="AK89" s="24"/>
      <c r="AL89" s="24"/>
      <c r="AM89" s="67" t="str">
        <f>IF(E17="","",E17)</f>
        <v> </v>
      </c>
      <c r="AN89" s="67"/>
      <c r="AO89" s="67"/>
      <c r="AP89" s="67"/>
      <c r="AQ89" s="24"/>
      <c r="AR89" s="28"/>
      <c r="AS89" s="68" t="s">
        <v>49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22"/>
    </row>
    <row r="90" spans="1:57" s="29" customFormat="1" ht="15" customHeight="1">
      <c r="A90" s="22"/>
      <c r="B90" s="23"/>
      <c r="C90" s="16" t="s">
        <v>23</v>
      </c>
      <c r="D90" s="24"/>
      <c r="E90" s="24"/>
      <c r="F90" s="24"/>
      <c r="G90" s="24"/>
      <c r="H90" s="24"/>
      <c r="I90" s="24"/>
      <c r="J90" s="24"/>
      <c r="K90" s="24"/>
      <c r="L90" s="57" t="str">
        <f>IF(E14="","",E14)</f>
        <v> 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16" t="s">
        <v>26</v>
      </c>
      <c r="AJ90" s="24"/>
      <c r="AK90" s="24"/>
      <c r="AL90" s="24"/>
      <c r="AM90" s="67" t="str">
        <f>IF(E20="","",E20)</f>
        <v> </v>
      </c>
      <c r="AN90" s="67"/>
      <c r="AO90" s="67"/>
      <c r="AP90" s="67"/>
      <c r="AQ90" s="24"/>
      <c r="AR90" s="28"/>
      <c r="AS90" s="68"/>
      <c r="AT90" s="68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22"/>
    </row>
    <row r="91" spans="1:57" s="29" customFormat="1" ht="10.5" customHeight="1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8"/>
      <c r="AS91" s="68"/>
      <c r="AT91" s="68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22"/>
    </row>
    <row r="92" spans="1:57" s="29" customFormat="1" ht="29.25" customHeight="1">
      <c r="A92" s="22"/>
      <c r="B92" s="23"/>
      <c r="C92" s="75" t="s">
        <v>50</v>
      </c>
      <c r="D92" s="75"/>
      <c r="E92" s="75"/>
      <c r="F92" s="75"/>
      <c r="G92" s="75"/>
      <c r="H92" s="77"/>
      <c r="I92" s="76" t="s">
        <v>51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8" t="s">
        <v>52</v>
      </c>
      <c r="AH92" s="78"/>
      <c r="AI92" s="78"/>
      <c r="AJ92" s="78"/>
      <c r="AK92" s="78"/>
      <c r="AL92" s="78"/>
      <c r="AM92" s="78"/>
      <c r="AN92" s="79" t="s">
        <v>53</v>
      </c>
      <c r="AO92" s="79"/>
      <c r="AP92" s="79"/>
      <c r="AQ92" s="80" t="s">
        <v>54</v>
      </c>
      <c r="AR92" s="28"/>
      <c r="AS92" s="81" t="s">
        <v>55</v>
      </c>
      <c r="AT92" s="82" t="s">
        <v>56</v>
      </c>
      <c r="AU92" s="82" t="s">
        <v>57</v>
      </c>
      <c r="AV92" s="82" t="s">
        <v>58</v>
      </c>
      <c r="AW92" s="82" t="s">
        <v>59</v>
      </c>
      <c r="AX92" s="82" t="s">
        <v>60</v>
      </c>
      <c r="AY92" s="82" t="s">
        <v>61</v>
      </c>
      <c r="AZ92" s="82" t="s">
        <v>62</v>
      </c>
      <c r="BA92" s="82" t="s">
        <v>63</v>
      </c>
      <c r="BB92" s="82" t="s">
        <v>64</v>
      </c>
      <c r="BC92" s="82" t="s">
        <v>65</v>
      </c>
      <c r="BD92" s="83" t="s">
        <v>66</v>
      </c>
      <c r="BE92" s="22"/>
    </row>
    <row r="93" spans="1:57" s="29" customFormat="1" ht="10.5" customHeight="1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8"/>
      <c r="AS93" s="84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6"/>
      <c r="BE93" s="22"/>
    </row>
    <row r="94" spans="2:90" s="87" customFormat="1" ht="32.25" customHeight="1">
      <c r="B94" s="88"/>
      <c r="C94" s="89" t="s">
        <v>67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ROUND(SUM(AG95:AG95),2)</f>
        <v>0</v>
      </c>
      <c r="AH94" s="91"/>
      <c r="AI94" s="91"/>
      <c r="AJ94" s="91"/>
      <c r="AK94" s="91"/>
      <c r="AL94" s="91"/>
      <c r="AM94" s="91"/>
      <c r="AN94" s="92">
        <f>SUM(AN95:AN95)</f>
        <v>0</v>
      </c>
      <c r="AO94" s="92"/>
      <c r="AP94" s="92"/>
      <c r="AQ94" s="93"/>
      <c r="AR94" s="94"/>
      <c r="AS94" s="95">
        <f>ROUND(SUM(AS95:AS95),2)</f>
        <v>0</v>
      </c>
      <c r="AT94" s="96">
        <f>ROUND(SUM(AV94:AW94),2)</f>
        <v>0</v>
      </c>
      <c r="AU94" s="97">
        <f>ROUND(SUM(AU95:AU95),5)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ROUND(SUM(AZ95:AZ95),2)</f>
        <v>0</v>
      </c>
      <c r="BA94" s="96">
        <f>ROUND(SUM(BA95:BA95),2)</f>
        <v>0</v>
      </c>
      <c r="BB94" s="96">
        <f>ROUND(SUM(BB95:BB95),2)</f>
        <v>0</v>
      </c>
      <c r="BC94" s="96">
        <f>ROUND(SUM(BC95:BC95),2)</f>
        <v>0</v>
      </c>
      <c r="BD94" s="98">
        <f>ROUND(SUM(BD95:BD95),2)</f>
        <v>0</v>
      </c>
      <c r="BS94" s="99" t="s">
        <v>68</v>
      </c>
      <c r="BT94" s="99" t="s">
        <v>69</v>
      </c>
      <c r="BU94" s="100" t="s">
        <v>70</v>
      </c>
      <c r="BV94" s="99" t="s">
        <v>71</v>
      </c>
      <c r="BW94" s="99" t="s">
        <v>4</v>
      </c>
      <c r="BX94" s="99" t="s">
        <v>72</v>
      </c>
      <c r="CL94" s="99"/>
    </row>
    <row r="95" spans="1:91" s="114" customFormat="1" ht="24.75" customHeight="1">
      <c r="A95" s="101"/>
      <c r="B95" s="102"/>
      <c r="C95" s="103"/>
      <c r="D95" s="106"/>
      <c r="E95" s="106"/>
      <c r="F95" s="106"/>
      <c r="G95" s="106"/>
      <c r="H95" s="106"/>
      <c r="I95" s="105"/>
      <c r="J95" s="106" t="s">
        <v>90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25"/>
      <c r="AH95" s="125"/>
      <c r="AI95" s="125"/>
      <c r="AJ95" s="125"/>
      <c r="AK95" s="125"/>
      <c r="AL95" s="125"/>
      <c r="AM95" s="125"/>
      <c r="AN95" s="107">
        <f>AG95*1.21</f>
        <v>0</v>
      </c>
      <c r="AO95" s="107"/>
      <c r="AP95" s="107"/>
      <c r="AQ95" s="108"/>
      <c r="AR95" s="109"/>
      <c r="AS95" s="110"/>
      <c r="AT95" s="111"/>
      <c r="AU95" s="112"/>
      <c r="AV95" s="111"/>
      <c r="AW95" s="111"/>
      <c r="AX95" s="111"/>
      <c r="AY95" s="111"/>
      <c r="AZ95" s="111"/>
      <c r="BA95" s="111"/>
      <c r="BB95" s="111"/>
      <c r="BC95" s="111"/>
      <c r="BD95" s="113"/>
      <c r="BT95" s="115"/>
      <c r="BV95" s="115"/>
      <c r="BW95" s="115"/>
      <c r="BX95" s="115"/>
      <c r="CL95" s="115"/>
      <c r="CM95" s="115"/>
    </row>
    <row r="96" spans="1:57" s="29" customFormat="1" ht="105.75" customHeight="1">
      <c r="A96" s="22"/>
      <c r="B96" s="23"/>
      <c r="C96" s="24"/>
      <c r="D96" s="24"/>
      <c r="E96" s="24"/>
      <c r="F96" s="73" t="s">
        <v>91</v>
      </c>
      <c r="G96" s="73"/>
      <c r="H96" s="73"/>
      <c r="I96" s="73"/>
      <c r="J96" s="126" t="s">
        <v>92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24"/>
      <c r="AJ96" s="24"/>
      <c r="AK96" s="24"/>
      <c r="AL96" s="24"/>
      <c r="AM96" s="24"/>
      <c r="AN96" s="24"/>
      <c r="AO96" s="24"/>
      <c r="AP96" s="24"/>
      <c r="AQ96" s="24"/>
      <c r="AR96" s="28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256" ht="13.5" customHeight="1">
      <c r="A97"/>
      <c r="B97" s="127"/>
      <c r="C97"/>
      <c r="D97"/>
      <c r="E97"/>
      <c r="F97"/>
      <c r="G97"/>
      <c r="H97"/>
      <c r="I97"/>
      <c r="J97" s="128" t="s">
        <v>93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 s="129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57" s="29" customFormat="1" ht="11.25" customHeight="1">
      <c r="A98" s="22"/>
      <c r="B98" s="23"/>
      <c r="C98" s="24"/>
      <c r="D98" s="24"/>
      <c r="E98" s="24"/>
      <c r="F98" s="24"/>
      <c r="G98" s="24"/>
      <c r="H98" s="24"/>
      <c r="I98" s="24"/>
      <c r="J98" s="130" t="s">
        <v>94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8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s="29" customFormat="1" ht="19.5" customHeight="1">
      <c r="A99" s="22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28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</sheetData>
  <sheetProtection password="E500" sheet="1"/>
  <mergeCells count="45">
    <mergeCell ref="AR2:BE2"/>
    <mergeCell ref="D4:AN4"/>
    <mergeCell ref="K5:AI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C82:AO82"/>
    <mergeCell ref="L84:AJ84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F96:I96"/>
    <mergeCell ref="J96:AH9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99"/>
  <sheetViews>
    <sheetView showGridLines="0" zoomScale="130" zoomScaleNormal="130" workbookViewId="0" topLeftCell="A82">
      <selection activeCell="J96" sqref="J96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7.140625" style="1" customWidth="1"/>
    <col min="71" max="91" width="0" style="1" hidden="1" customWidth="1"/>
    <col min="92" max="16384" width="7.140625" style="1" customWidth="1"/>
  </cols>
  <sheetData>
    <row r="1" spans="1:74" ht="12.75">
      <c r="A1" s="2" t="s">
        <v>0</v>
      </c>
      <c r="AZ1" s="2"/>
      <c r="BA1" s="2" t="s">
        <v>1</v>
      </c>
      <c r="BB1" s="2" t="s">
        <v>2</v>
      </c>
      <c r="BT1" s="2" t="s">
        <v>3</v>
      </c>
      <c r="BU1" s="2" t="s">
        <v>3</v>
      </c>
      <c r="BV1" s="2" t="s">
        <v>4</v>
      </c>
    </row>
    <row r="2" spans="44:72" ht="36.75" customHeight="1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7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s="117" customFormat="1" ht="24.75" customHeight="1">
      <c r="B4" s="118"/>
      <c r="C4" s="119"/>
      <c r="D4" s="10" t="s">
        <v>8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9"/>
      <c r="AP4" s="119"/>
      <c r="AQ4" s="119"/>
      <c r="AR4" s="120"/>
      <c r="AS4" s="121" t="s">
        <v>9</v>
      </c>
      <c r="BS4" s="22" t="s">
        <v>10</v>
      </c>
    </row>
    <row r="5" spans="2:71" ht="29.25" customHeight="1">
      <c r="B5" s="8"/>
      <c r="C5" s="9"/>
      <c r="D5" s="12" t="s">
        <v>87</v>
      </c>
      <c r="E5" s="9"/>
      <c r="F5" s="9"/>
      <c r="G5" s="9"/>
      <c r="H5" s="9"/>
      <c r="I5" s="9"/>
      <c r="J5" s="9"/>
      <c r="K5" s="122" t="s">
        <v>88</v>
      </c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3"/>
      <c r="AK5" s="13"/>
      <c r="AL5" s="13"/>
      <c r="AM5" s="13"/>
      <c r="AN5" s="13"/>
      <c r="AO5" s="13"/>
      <c r="AP5" s="9"/>
      <c r="AQ5" s="9"/>
      <c r="AR5" s="7"/>
      <c r="BS5" s="4" t="s">
        <v>5</v>
      </c>
    </row>
    <row r="6" spans="2:71" ht="29.25" customHeight="1">
      <c r="B6" s="8"/>
      <c r="C6" s="9"/>
      <c r="D6" s="12" t="s">
        <v>12</v>
      </c>
      <c r="E6" s="9"/>
      <c r="F6" s="9"/>
      <c r="G6" s="9"/>
      <c r="H6" s="9"/>
      <c r="I6" s="9"/>
      <c r="J6" s="9"/>
      <c r="K6" s="123" t="s">
        <v>83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9"/>
      <c r="AQ6" s="9"/>
      <c r="AR6" s="7"/>
      <c r="BS6" s="4" t="s">
        <v>5</v>
      </c>
    </row>
    <row r="7" spans="2:71" ht="12" customHeight="1">
      <c r="B7" s="8"/>
      <c r="C7" s="9"/>
      <c r="D7" s="16" t="s">
        <v>14</v>
      </c>
      <c r="E7" s="9"/>
      <c r="F7" s="9"/>
      <c r="G7" s="9"/>
      <c r="H7" s="9"/>
      <c r="I7" s="9"/>
      <c r="J7" s="9"/>
      <c r="K7" s="1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6" t="s">
        <v>15</v>
      </c>
      <c r="AL7" s="9"/>
      <c r="AM7" s="9"/>
      <c r="AN7" s="17"/>
      <c r="AO7" s="9"/>
      <c r="AP7" s="9"/>
      <c r="AQ7" s="9"/>
      <c r="AR7" s="7"/>
      <c r="BS7" s="4" t="s">
        <v>5</v>
      </c>
    </row>
    <row r="8" spans="2:71" ht="12" customHeight="1">
      <c r="B8" s="8"/>
      <c r="C8" s="9"/>
      <c r="D8" s="16" t="s">
        <v>16</v>
      </c>
      <c r="E8" s="9"/>
      <c r="F8" s="9"/>
      <c r="G8" s="9"/>
      <c r="H8" s="9"/>
      <c r="I8" s="9"/>
      <c r="J8" s="9"/>
      <c r="K8" s="17" t="s">
        <v>17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6" t="s">
        <v>18</v>
      </c>
      <c r="AL8" s="9"/>
      <c r="AM8" s="18" t="s">
        <v>19</v>
      </c>
      <c r="AN8" s="19"/>
      <c r="AO8" s="9"/>
      <c r="AP8" s="9"/>
      <c r="AQ8" s="9"/>
      <c r="AR8" s="7"/>
      <c r="BS8" s="4" t="s">
        <v>5</v>
      </c>
    </row>
    <row r="9" spans="2:71" ht="14.2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7"/>
      <c r="BS9" s="4" t="s">
        <v>5</v>
      </c>
    </row>
    <row r="10" spans="2:71" ht="12" customHeight="1">
      <c r="B10" s="8"/>
      <c r="C10" s="9"/>
      <c r="D10" s="16" t="s">
        <v>20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6" t="s">
        <v>21</v>
      </c>
      <c r="AL10" s="9"/>
      <c r="AM10" s="9"/>
      <c r="AN10" s="17"/>
      <c r="AO10" s="9"/>
      <c r="AP10" s="9"/>
      <c r="AQ10" s="9"/>
      <c r="AR10" s="7"/>
      <c r="BS10" s="4" t="s">
        <v>5</v>
      </c>
    </row>
    <row r="11" spans="2:71" ht="18" customHeight="1">
      <c r="B11" s="8"/>
      <c r="C11" s="9"/>
      <c r="D11" s="9"/>
      <c r="E11" s="17" t="s">
        <v>17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6" t="s">
        <v>22</v>
      </c>
      <c r="AL11" s="9"/>
      <c r="AM11" s="9"/>
      <c r="AN11" s="17"/>
      <c r="AO11" s="9"/>
      <c r="AP11" s="9"/>
      <c r="AQ11" s="9"/>
      <c r="AR11" s="7"/>
      <c r="BS11" s="4" t="s">
        <v>5</v>
      </c>
    </row>
    <row r="12" spans="2:71" ht="6.7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7"/>
      <c r="BS12" s="4" t="s">
        <v>5</v>
      </c>
    </row>
    <row r="13" spans="2:71" ht="12" customHeight="1">
      <c r="B13" s="8"/>
      <c r="C13" s="9"/>
      <c r="D13" s="16" t="s">
        <v>23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6" t="s">
        <v>21</v>
      </c>
      <c r="AL13" s="9"/>
      <c r="AM13" s="9"/>
      <c r="AN13" s="17"/>
      <c r="AO13" s="9"/>
      <c r="AP13" s="9"/>
      <c r="AQ13" s="9"/>
      <c r="AR13" s="7"/>
      <c r="BS13" s="4" t="s">
        <v>5</v>
      </c>
    </row>
    <row r="14" spans="2:71" ht="12.75">
      <c r="B14" s="8"/>
      <c r="C14" s="9"/>
      <c r="D14" s="9"/>
      <c r="E14" s="17" t="s">
        <v>17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" t="s">
        <v>22</v>
      </c>
      <c r="AL14" s="9"/>
      <c r="AM14" s="9"/>
      <c r="AN14" s="17"/>
      <c r="AO14" s="9"/>
      <c r="AP14" s="9"/>
      <c r="AQ14" s="9"/>
      <c r="AR14" s="7"/>
      <c r="BS14" s="4" t="s">
        <v>5</v>
      </c>
    </row>
    <row r="15" spans="2:71" ht="6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7"/>
      <c r="BS15" s="4" t="s">
        <v>3</v>
      </c>
    </row>
    <row r="16" spans="2:71" ht="12" customHeight="1">
      <c r="B16" s="8"/>
      <c r="C16" s="9"/>
      <c r="D16" s="16" t="s">
        <v>24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" t="s">
        <v>21</v>
      </c>
      <c r="AL16" s="9"/>
      <c r="AM16" s="9"/>
      <c r="AN16" s="17"/>
      <c r="AO16" s="9"/>
      <c r="AP16" s="9"/>
      <c r="AQ16" s="9"/>
      <c r="AR16" s="7"/>
      <c r="BS16" s="4" t="s">
        <v>3</v>
      </c>
    </row>
    <row r="17" spans="2:71" ht="18" customHeight="1">
      <c r="B17" s="8"/>
      <c r="C17" s="9"/>
      <c r="D17" s="9"/>
      <c r="E17" s="17" t="s">
        <v>17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" t="s">
        <v>22</v>
      </c>
      <c r="AL17" s="9"/>
      <c r="AM17" s="9"/>
      <c r="AN17" s="17"/>
      <c r="AO17" s="9"/>
      <c r="AP17" s="9"/>
      <c r="AQ17" s="9"/>
      <c r="AR17" s="7"/>
      <c r="BS17" s="4" t="s">
        <v>25</v>
      </c>
    </row>
    <row r="18" spans="2:71" ht="6.75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7"/>
      <c r="BS18" s="4" t="s">
        <v>5</v>
      </c>
    </row>
    <row r="19" spans="2:71" ht="12" customHeight="1">
      <c r="B19" s="8"/>
      <c r="C19" s="9"/>
      <c r="D19" s="16" t="s">
        <v>26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" t="s">
        <v>21</v>
      </c>
      <c r="AL19" s="9"/>
      <c r="AM19" s="9"/>
      <c r="AN19" s="17"/>
      <c r="AO19" s="9"/>
      <c r="AP19" s="9"/>
      <c r="AQ19" s="9"/>
      <c r="AR19" s="7"/>
      <c r="BS19" s="4" t="s">
        <v>5</v>
      </c>
    </row>
    <row r="20" spans="2:71" ht="18" customHeight="1">
      <c r="B20" s="8"/>
      <c r="C20" s="9"/>
      <c r="D20" s="9"/>
      <c r="E20" s="17" t="s">
        <v>17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" t="s">
        <v>22</v>
      </c>
      <c r="AL20" s="9"/>
      <c r="AM20" s="9"/>
      <c r="AN20" s="17"/>
      <c r="AO20" s="9"/>
      <c r="AP20" s="9"/>
      <c r="AQ20" s="9"/>
      <c r="AR20" s="7"/>
      <c r="BS20" s="4" t="s">
        <v>25</v>
      </c>
    </row>
    <row r="21" spans="2:44" ht="6.7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7"/>
    </row>
    <row r="22" spans="2:44" ht="12" customHeight="1">
      <c r="B22" s="8"/>
      <c r="C22" s="9"/>
      <c r="D22" s="16" t="s">
        <v>27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7"/>
    </row>
    <row r="23" spans="2:44" ht="16.5" customHeight="1">
      <c r="B23" s="8"/>
      <c r="C23" s="9"/>
      <c r="D23" s="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9"/>
      <c r="AP23" s="9"/>
      <c r="AQ23" s="9"/>
      <c r="AR23" s="7"/>
    </row>
    <row r="24" spans="2:44" ht="6.7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7"/>
    </row>
    <row r="25" spans="2:44" ht="6.75" customHeight="1">
      <c r="B25" s="8"/>
      <c r="C25" s="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9"/>
      <c r="AQ25" s="9"/>
      <c r="AR25" s="7"/>
    </row>
    <row r="26" spans="1:57" s="29" customFormat="1" ht="25.5" customHeight="1">
      <c r="A26" s="22"/>
      <c r="B26" s="23"/>
      <c r="C26" s="24"/>
      <c r="D26" s="25" t="s">
        <v>28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>
        <f>ROUND(AG94,2)</f>
        <v>0</v>
      </c>
      <c r="AL26" s="27"/>
      <c r="AM26" s="27"/>
      <c r="AN26" s="27"/>
      <c r="AO26" s="27"/>
      <c r="AP26" s="24"/>
      <c r="AQ26" s="24"/>
      <c r="AR26" s="28"/>
      <c r="BE26" s="22"/>
    </row>
    <row r="27" spans="1:57" s="29" customFormat="1" ht="6.7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8"/>
      <c r="BE27" s="22"/>
    </row>
    <row r="28" spans="1:57" s="29" customFormat="1" ht="12.7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30" t="s">
        <v>29</v>
      </c>
      <c r="M28" s="30"/>
      <c r="N28" s="30"/>
      <c r="O28" s="30"/>
      <c r="P28" s="30"/>
      <c r="Q28" s="24"/>
      <c r="R28" s="24"/>
      <c r="S28" s="24"/>
      <c r="T28" s="24"/>
      <c r="U28" s="24"/>
      <c r="V28" s="24"/>
      <c r="W28" s="30" t="s">
        <v>30</v>
      </c>
      <c r="X28" s="30"/>
      <c r="Y28" s="30"/>
      <c r="Z28" s="30"/>
      <c r="AA28" s="30"/>
      <c r="AB28" s="30"/>
      <c r="AC28" s="30"/>
      <c r="AD28" s="30"/>
      <c r="AE28" s="30"/>
      <c r="AF28" s="24"/>
      <c r="AG28" s="24"/>
      <c r="AH28" s="24"/>
      <c r="AI28" s="24"/>
      <c r="AJ28" s="24"/>
      <c r="AK28" s="30" t="s">
        <v>31</v>
      </c>
      <c r="AL28" s="30"/>
      <c r="AM28" s="30"/>
      <c r="AN28" s="30"/>
      <c r="AO28" s="30"/>
      <c r="AP28" s="24"/>
      <c r="AQ28" s="24"/>
      <c r="AR28" s="28"/>
      <c r="BE28" s="22"/>
    </row>
    <row r="29" spans="2:44" s="31" customFormat="1" ht="14.25" customHeight="1">
      <c r="B29" s="32"/>
      <c r="C29" s="33"/>
      <c r="D29" s="16" t="s">
        <v>32</v>
      </c>
      <c r="E29" s="33"/>
      <c r="F29" s="16" t="s">
        <v>33</v>
      </c>
      <c r="G29" s="33"/>
      <c r="H29" s="33"/>
      <c r="I29" s="33"/>
      <c r="J29" s="33"/>
      <c r="K29" s="33"/>
      <c r="L29" s="34">
        <v>0.21</v>
      </c>
      <c r="M29" s="34"/>
      <c r="N29" s="34"/>
      <c r="O29" s="34"/>
      <c r="P29" s="34"/>
      <c r="Q29" s="33"/>
      <c r="R29" s="33"/>
      <c r="S29" s="33"/>
      <c r="T29" s="33"/>
      <c r="U29" s="33"/>
      <c r="V29" s="33"/>
      <c r="W29" s="35">
        <v>118000</v>
      </c>
      <c r="X29" s="35"/>
      <c r="Y29" s="35"/>
      <c r="Z29" s="35"/>
      <c r="AA29" s="35"/>
      <c r="AB29" s="35"/>
      <c r="AC29" s="35"/>
      <c r="AD29" s="35"/>
      <c r="AE29" s="35"/>
      <c r="AF29" s="33"/>
      <c r="AG29" s="33"/>
      <c r="AH29" s="33"/>
      <c r="AI29" s="33"/>
      <c r="AJ29" s="33"/>
      <c r="AK29" s="35">
        <f>AN95-AG95</f>
        <v>0</v>
      </c>
      <c r="AL29" s="35"/>
      <c r="AM29" s="35"/>
      <c r="AN29" s="35"/>
      <c r="AO29" s="35"/>
      <c r="AP29" s="33"/>
      <c r="AQ29" s="33"/>
      <c r="AR29" s="36"/>
    </row>
    <row r="30" spans="2:44" s="31" customFormat="1" ht="14.25" customHeight="1">
      <c r="B30" s="32"/>
      <c r="C30" s="33"/>
      <c r="D30" s="33"/>
      <c r="E30" s="33"/>
      <c r="F30" s="16" t="s">
        <v>34</v>
      </c>
      <c r="G30" s="33"/>
      <c r="H30" s="33"/>
      <c r="I30" s="33"/>
      <c r="J30" s="33"/>
      <c r="K30" s="33"/>
      <c r="L30" s="34">
        <v>0.15</v>
      </c>
      <c r="M30" s="34"/>
      <c r="N30" s="34"/>
      <c r="O30" s="34"/>
      <c r="P30" s="34"/>
      <c r="Q30" s="33"/>
      <c r="R30" s="33"/>
      <c r="S30" s="33"/>
      <c r="T30" s="33"/>
      <c r="U30" s="33"/>
      <c r="V30" s="33"/>
      <c r="W30" s="35">
        <v>0</v>
      </c>
      <c r="X30" s="35"/>
      <c r="Y30" s="35"/>
      <c r="Z30" s="35"/>
      <c r="AA30" s="35"/>
      <c r="AB30" s="35"/>
      <c r="AC30" s="35"/>
      <c r="AD30" s="35"/>
      <c r="AE30" s="35"/>
      <c r="AF30" s="33"/>
      <c r="AG30" s="33"/>
      <c r="AH30" s="33"/>
      <c r="AI30" s="33"/>
      <c r="AJ30" s="33"/>
      <c r="AK30" s="35">
        <v>0</v>
      </c>
      <c r="AL30" s="35"/>
      <c r="AM30" s="35"/>
      <c r="AN30" s="35"/>
      <c r="AO30" s="35"/>
      <c r="AP30" s="33"/>
      <c r="AQ30" s="33"/>
      <c r="AR30" s="36"/>
    </row>
    <row r="31" spans="2:44" s="31" customFormat="1" ht="14.25" customHeight="1" hidden="1">
      <c r="B31" s="32"/>
      <c r="C31" s="33"/>
      <c r="D31" s="33"/>
      <c r="E31" s="33"/>
      <c r="F31" s="16" t="s">
        <v>35</v>
      </c>
      <c r="G31" s="33"/>
      <c r="H31" s="33"/>
      <c r="I31" s="33"/>
      <c r="J31" s="33"/>
      <c r="K31" s="33"/>
      <c r="L31" s="34">
        <v>0.21</v>
      </c>
      <c r="M31" s="34"/>
      <c r="N31" s="34"/>
      <c r="O31" s="34"/>
      <c r="P31" s="34"/>
      <c r="Q31" s="33"/>
      <c r="R31" s="33"/>
      <c r="S31" s="33"/>
      <c r="T31" s="33"/>
      <c r="U31" s="33"/>
      <c r="V31" s="33"/>
      <c r="W31" s="35">
        <f>ROUND(BB94,2)</f>
        <v>0</v>
      </c>
      <c r="X31" s="35"/>
      <c r="Y31" s="35"/>
      <c r="Z31" s="35"/>
      <c r="AA31" s="35"/>
      <c r="AB31" s="35"/>
      <c r="AC31" s="35"/>
      <c r="AD31" s="35"/>
      <c r="AE31" s="35"/>
      <c r="AF31" s="33"/>
      <c r="AG31" s="33"/>
      <c r="AH31" s="33"/>
      <c r="AI31" s="33"/>
      <c r="AJ31" s="33"/>
      <c r="AK31" s="35">
        <v>0</v>
      </c>
      <c r="AL31" s="35"/>
      <c r="AM31" s="35"/>
      <c r="AN31" s="35"/>
      <c r="AO31" s="35"/>
      <c r="AP31" s="33"/>
      <c r="AQ31" s="33"/>
      <c r="AR31" s="36"/>
    </row>
    <row r="32" spans="2:44" s="31" customFormat="1" ht="14.25" customHeight="1" hidden="1">
      <c r="B32" s="32"/>
      <c r="C32" s="33"/>
      <c r="D32" s="33"/>
      <c r="E32" s="33"/>
      <c r="F32" s="16" t="s">
        <v>36</v>
      </c>
      <c r="G32" s="33"/>
      <c r="H32" s="33"/>
      <c r="I32" s="33"/>
      <c r="J32" s="33"/>
      <c r="K32" s="33"/>
      <c r="L32" s="34">
        <v>0.15</v>
      </c>
      <c r="M32" s="34"/>
      <c r="N32" s="34"/>
      <c r="O32" s="34"/>
      <c r="P32" s="34"/>
      <c r="Q32" s="33"/>
      <c r="R32" s="33"/>
      <c r="S32" s="33"/>
      <c r="T32" s="33"/>
      <c r="U32" s="33"/>
      <c r="V32" s="33"/>
      <c r="W32" s="35">
        <f>ROUND(BC94,2)</f>
        <v>0</v>
      </c>
      <c r="X32" s="35"/>
      <c r="Y32" s="35"/>
      <c r="Z32" s="35"/>
      <c r="AA32" s="35"/>
      <c r="AB32" s="35"/>
      <c r="AC32" s="35"/>
      <c r="AD32" s="35"/>
      <c r="AE32" s="35"/>
      <c r="AF32" s="33"/>
      <c r="AG32" s="33"/>
      <c r="AH32" s="33"/>
      <c r="AI32" s="33"/>
      <c r="AJ32" s="33"/>
      <c r="AK32" s="35">
        <v>0</v>
      </c>
      <c r="AL32" s="35"/>
      <c r="AM32" s="35"/>
      <c r="AN32" s="35"/>
      <c r="AO32" s="35"/>
      <c r="AP32" s="33"/>
      <c r="AQ32" s="33"/>
      <c r="AR32" s="36"/>
    </row>
    <row r="33" spans="2:44" s="31" customFormat="1" ht="14.25" customHeight="1" hidden="1">
      <c r="B33" s="32"/>
      <c r="C33" s="33"/>
      <c r="D33" s="33"/>
      <c r="E33" s="33"/>
      <c r="F33" s="16" t="s">
        <v>37</v>
      </c>
      <c r="G33" s="33"/>
      <c r="H33" s="33"/>
      <c r="I33" s="33"/>
      <c r="J33" s="33"/>
      <c r="K33" s="33"/>
      <c r="L33" s="34">
        <v>0</v>
      </c>
      <c r="M33" s="34"/>
      <c r="N33" s="34"/>
      <c r="O33" s="34"/>
      <c r="P33" s="34"/>
      <c r="Q33" s="33"/>
      <c r="R33" s="33"/>
      <c r="S33" s="33"/>
      <c r="T33" s="33"/>
      <c r="U33" s="33"/>
      <c r="V33" s="33"/>
      <c r="W33" s="35">
        <f>ROUND(BD94,2)</f>
        <v>0</v>
      </c>
      <c r="X33" s="35"/>
      <c r="Y33" s="35"/>
      <c r="Z33" s="35"/>
      <c r="AA33" s="35"/>
      <c r="AB33" s="35"/>
      <c r="AC33" s="35"/>
      <c r="AD33" s="35"/>
      <c r="AE33" s="35"/>
      <c r="AF33" s="33"/>
      <c r="AG33" s="33"/>
      <c r="AH33" s="33"/>
      <c r="AI33" s="33"/>
      <c r="AJ33" s="33"/>
      <c r="AK33" s="35">
        <v>0</v>
      </c>
      <c r="AL33" s="35"/>
      <c r="AM33" s="35"/>
      <c r="AN33" s="35"/>
      <c r="AO33" s="35"/>
      <c r="AP33" s="33"/>
      <c r="AQ33" s="33"/>
      <c r="AR33" s="36"/>
    </row>
    <row r="34" spans="1:57" s="29" customFormat="1" ht="6.7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8"/>
      <c r="BE34" s="22"/>
    </row>
    <row r="35" spans="1:57" s="29" customFormat="1" ht="25.5" customHeight="1">
      <c r="A35" s="22"/>
      <c r="B35" s="23"/>
      <c r="C35" s="43"/>
      <c r="D35" s="38" t="s">
        <v>38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39</v>
      </c>
      <c r="U35" s="39"/>
      <c r="V35" s="39"/>
      <c r="W35" s="39"/>
      <c r="X35" s="41" t="s">
        <v>40</v>
      </c>
      <c r="Y35" s="41"/>
      <c r="Z35" s="41"/>
      <c r="AA35" s="41"/>
      <c r="AB35" s="41"/>
      <c r="AC35" s="39"/>
      <c r="AD35" s="39"/>
      <c r="AE35" s="39"/>
      <c r="AF35" s="39"/>
      <c r="AG35" s="39"/>
      <c r="AH35" s="39"/>
      <c r="AI35" s="39"/>
      <c r="AJ35" s="39"/>
      <c r="AK35" s="42">
        <f>AK26+AK29+AK30</f>
        <v>0</v>
      </c>
      <c r="AL35" s="42"/>
      <c r="AM35" s="42"/>
      <c r="AN35" s="42"/>
      <c r="AO35" s="42"/>
      <c r="AP35" s="43"/>
      <c r="AQ35" s="43"/>
      <c r="AR35" s="28"/>
      <c r="BE35" s="22"/>
    </row>
    <row r="36" spans="1:57" s="29" customFormat="1" ht="6.75" customHeight="1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8"/>
      <c r="BE36" s="22"/>
    </row>
    <row r="37" spans="1:57" s="29" customFormat="1" ht="14.25" customHeight="1">
      <c r="A37" s="22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8"/>
      <c r="BE37" s="22"/>
    </row>
    <row r="38" spans="2:44" ht="14.25" customHeight="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7"/>
    </row>
    <row r="39" spans="2:44" ht="14.2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7"/>
    </row>
    <row r="40" spans="2:44" ht="14.2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7"/>
    </row>
    <row r="41" spans="2:44" ht="14.2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7"/>
    </row>
    <row r="42" spans="2:44" ht="14.25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7"/>
    </row>
    <row r="43" spans="2:44" ht="14.25" customHeight="1"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7"/>
    </row>
    <row r="44" spans="2:44" ht="14.25" customHeigh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7"/>
    </row>
    <row r="45" spans="2:44" ht="14.25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7"/>
    </row>
    <row r="46" spans="2:44" ht="14.25" customHeight="1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7"/>
    </row>
    <row r="47" spans="2:44" ht="14.25" customHeight="1"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7"/>
    </row>
    <row r="48" spans="2:44" ht="14.25" customHeight="1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7"/>
    </row>
    <row r="49" spans="2:44" s="29" customFormat="1" ht="14.25" customHeight="1">
      <c r="B49" s="44"/>
      <c r="C49" s="45"/>
      <c r="D49" s="46" t="s">
        <v>41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42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.75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7"/>
    </row>
    <row r="51" spans="2:44" ht="12.75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7"/>
    </row>
    <row r="52" spans="2:44" ht="12.75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7"/>
    </row>
    <row r="53" spans="2:44" ht="12.75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7"/>
    </row>
    <row r="54" spans="2:44" ht="12.7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7"/>
    </row>
    <row r="55" spans="2:44" ht="12.7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7"/>
    </row>
    <row r="56" spans="2:44" ht="12.7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7"/>
    </row>
    <row r="57" spans="2:44" ht="12.7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7"/>
    </row>
    <row r="58" spans="2:44" ht="12.7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7"/>
    </row>
    <row r="59" spans="2:44" ht="12.7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7"/>
    </row>
    <row r="60" spans="1:57" s="29" customFormat="1" ht="12.75">
      <c r="A60" s="22"/>
      <c r="B60" s="23"/>
      <c r="C60" s="24"/>
      <c r="D60" s="49" t="s">
        <v>43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49" t="s">
        <v>44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49" t="s">
        <v>43</v>
      </c>
      <c r="AI60" s="26"/>
      <c r="AJ60" s="26"/>
      <c r="AK60" s="26"/>
      <c r="AL60" s="26"/>
      <c r="AM60" s="49" t="s">
        <v>44</v>
      </c>
      <c r="AN60" s="26"/>
      <c r="AO60" s="26"/>
      <c r="AP60" s="24"/>
      <c r="AQ60" s="24"/>
      <c r="AR60" s="28"/>
      <c r="BE60" s="22"/>
    </row>
    <row r="61" spans="2:44" ht="12.75"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7"/>
    </row>
    <row r="62" spans="2:44" ht="12.75"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7"/>
    </row>
    <row r="63" spans="2:44" ht="12.75"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7"/>
    </row>
    <row r="64" spans="1:57" s="29" customFormat="1" ht="12.75">
      <c r="A64" s="22"/>
      <c r="B64" s="23"/>
      <c r="C64" s="24"/>
      <c r="D64" s="46" t="s">
        <v>45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46</v>
      </c>
      <c r="AI64" s="50"/>
      <c r="AJ64" s="50"/>
      <c r="AK64" s="50"/>
      <c r="AL64" s="50"/>
      <c r="AM64" s="50"/>
      <c r="AN64" s="50"/>
      <c r="AO64" s="50"/>
      <c r="AP64" s="24"/>
      <c r="AQ64" s="24"/>
      <c r="AR64" s="28"/>
      <c r="BE64" s="22"/>
    </row>
    <row r="65" spans="2:44" ht="12.75"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7"/>
    </row>
    <row r="66" spans="2:44" ht="12.7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7"/>
    </row>
    <row r="67" spans="2:44" ht="12.7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7"/>
    </row>
    <row r="68" spans="2:44" ht="12.7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7"/>
    </row>
    <row r="69" spans="2:44" ht="12.75"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7"/>
    </row>
    <row r="70" spans="2:44" ht="12.75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7"/>
    </row>
    <row r="71" spans="2:44" ht="12.7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7"/>
    </row>
    <row r="72" spans="2:44" ht="12.75"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7"/>
    </row>
    <row r="73" spans="2:44" ht="12.7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7"/>
    </row>
    <row r="74" spans="2:44" ht="12.75"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7"/>
    </row>
    <row r="75" spans="1:57" s="29" customFormat="1" ht="12.75">
      <c r="A75" s="22"/>
      <c r="B75" s="23"/>
      <c r="C75" s="24"/>
      <c r="D75" s="49" t="s">
        <v>43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49" t="s">
        <v>44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49" t="s">
        <v>43</v>
      </c>
      <c r="AI75" s="26"/>
      <c r="AJ75" s="26"/>
      <c r="AK75" s="26"/>
      <c r="AL75" s="26"/>
      <c r="AM75" s="49" t="s">
        <v>44</v>
      </c>
      <c r="AN75" s="26"/>
      <c r="AO75" s="26"/>
      <c r="AP75" s="24"/>
      <c r="AQ75" s="24"/>
      <c r="AR75" s="28"/>
      <c r="BE75" s="22"/>
    </row>
    <row r="76" spans="1:57" s="29" customFormat="1" ht="12.75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8"/>
      <c r="BE76" s="22"/>
    </row>
    <row r="77" spans="1:57" s="29" customFormat="1" ht="6.75" customHeight="1">
      <c r="A77" s="22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28"/>
      <c r="BE77" s="22"/>
    </row>
    <row r="81" spans="1:57" s="29" customFormat="1" ht="6.75" customHeight="1">
      <c r="A81" s="22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28"/>
      <c r="BE81" s="22"/>
    </row>
    <row r="82" spans="1:57" s="29" customFormat="1" ht="24.75" customHeight="1">
      <c r="A82" s="22"/>
      <c r="B82" s="23"/>
      <c r="C82" s="10" t="s">
        <v>89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24"/>
      <c r="AQ82" s="24"/>
      <c r="AR82" s="28"/>
      <c r="BE82" s="22"/>
    </row>
    <row r="83" spans="1:57" s="29" customFormat="1" ht="6.75" customHeight="1">
      <c r="A83" s="22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8"/>
      <c r="BE83" s="22"/>
    </row>
    <row r="84" spans="2:44" s="55" customFormat="1" ht="12" customHeight="1">
      <c r="B84" s="56"/>
      <c r="C84" s="16" t="s">
        <v>87</v>
      </c>
      <c r="D84" s="57"/>
      <c r="E84" s="57"/>
      <c r="F84" s="57"/>
      <c r="G84" s="57"/>
      <c r="H84" s="57"/>
      <c r="I84" s="57"/>
      <c r="J84" s="57"/>
      <c r="K84" s="57"/>
      <c r="L84" s="122" t="s">
        <v>88</v>
      </c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57"/>
      <c r="AL84" s="57"/>
      <c r="AM84" s="57"/>
      <c r="AN84" s="57"/>
      <c r="AO84" s="57"/>
      <c r="AP84" s="57"/>
      <c r="AQ84" s="57"/>
      <c r="AR84" s="58"/>
    </row>
    <row r="85" spans="2:44" s="59" customFormat="1" ht="36.75" customHeight="1">
      <c r="B85" s="60"/>
      <c r="C85" s="16" t="s">
        <v>12</v>
      </c>
      <c r="D85" s="62"/>
      <c r="E85" s="62"/>
      <c r="F85" s="62"/>
      <c r="G85" s="62"/>
      <c r="H85" s="62"/>
      <c r="I85" s="62"/>
      <c r="J85" s="62"/>
      <c r="K85" s="62"/>
      <c r="L85" s="124" t="str">
        <f>K6</f>
        <v>Modernizace přírodovědné a IT učebny na ZŠ Neštěmická, Ústí nad Labem</v>
      </c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62"/>
      <c r="AQ85" s="62"/>
      <c r="AR85" s="64"/>
    </row>
    <row r="86" spans="1:57" s="29" customFormat="1" ht="6.75" customHeight="1">
      <c r="A86" s="22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8"/>
      <c r="BE86" s="22"/>
    </row>
    <row r="87" spans="1:57" s="29" customFormat="1" ht="12" customHeight="1">
      <c r="A87" s="22"/>
      <c r="B87" s="23"/>
      <c r="C87" s="16" t="s">
        <v>16</v>
      </c>
      <c r="D87" s="24"/>
      <c r="E87" s="24"/>
      <c r="F87" s="24"/>
      <c r="G87" s="24"/>
      <c r="H87" s="24"/>
      <c r="I87" s="24"/>
      <c r="J87" s="24"/>
      <c r="K87" s="24"/>
      <c r="L87" s="65" t="str">
        <f>IF(K8="","",K8)</f>
        <v> 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16" t="s">
        <v>48</v>
      </c>
      <c r="AJ87" s="24"/>
      <c r="AK87" s="24"/>
      <c r="AL87" s="24"/>
      <c r="AM87" s="66"/>
      <c r="AN87" s="66"/>
      <c r="AO87" s="24"/>
      <c r="AP87" s="24"/>
      <c r="AQ87" s="24"/>
      <c r="AR87" s="28"/>
      <c r="BE87" s="22"/>
    </row>
    <row r="88" spans="1:57" s="29" customFormat="1" ht="6.75" customHeight="1">
      <c r="A88" s="22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8"/>
      <c r="BE88" s="22"/>
    </row>
    <row r="89" spans="1:57" s="29" customFormat="1" ht="15" customHeight="1">
      <c r="A89" s="22"/>
      <c r="B89" s="23"/>
      <c r="C89" s="16" t="s">
        <v>20</v>
      </c>
      <c r="D89" s="24"/>
      <c r="E89" s="24"/>
      <c r="F89" s="24"/>
      <c r="G89" s="24"/>
      <c r="H89" s="24"/>
      <c r="I89" s="24"/>
      <c r="J89" s="24"/>
      <c r="K89" s="24"/>
      <c r="L89" s="57" t="str">
        <f>IF(E11="","",E11)</f>
        <v> 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16" t="s">
        <v>24</v>
      </c>
      <c r="AJ89" s="24"/>
      <c r="AK89" s="24"/>
      <c r="AL89" s="24"/>
      <c r="AM89" s="67" t="str">
        <f>IF(E17="","",E17)</f>
        <v> </v>
      </c>
      <c r="AN89" s="67"/>
      <c r="AO89" s="67"/>
      <c r="AP89" s="67"/>
      <c r="AQ89" s="24"/>
      <c r="AR89" s="28"/>
      <c r="AS89" s="68" t="s">
        <v>49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22"/>
    </row>
    <row r="90" spans="1:57" s="29" customFormat="1" ht="15" customHeight="1">
      <c r="A90" s="22"/>
      <c r="B90" s="23"/>
      <c r="C90" s="16" t="s">
        <v>23</v>
      </c>
      <c r="D90" s="24"/>
      <c r="E90" s="24"/>
      <c r="F90" s="24"/>
      <c r="G90" s="24"/>
      <c r="H90" s="24"/>
      <c r="I90" s="24"/>
      <c r="J90" s="24"/>
      <c r="K90" s="24"/>
      <c r="L90" s="57" t="str">
        <f>IF(E14="","",E14)</f>
        <v> 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16" t="s">
        <v>26</v>
      </c>
      <c r="AJ90" s="24"/>
      <c r="AK90" s="24"/>
      <c r="AL90" s="24"/>
      <c r="AM90" s="67" t="str">
        <f>IF(E20="","",E20)</f>
        <v> </v>
      </c>
      <c r="AN90" s="67"/>
      <c r="AO90" s="67"/>
      <c r="AP90" s="67"/>
      <c r="AQ90" s="24"/>
      <c r="AR90" s="28"/>
      <c r="AS90" s="68"/>
      <c r="AT90" s="68"/>
      <c r="AU90" s="71"/>
      <c r="AV90" s="71"/>
      <c r="AW90" s="71"/>
      <c r="AX90" s="71"/>
      <c r="AY90" s="71"/>
      <c r="AZ90" s="71"/>
      <c r="BA90" s="71"/>
      <c r="BB90" s="71"/>
      <c r="BC90" s="71"/>
      <c r="BD90" s="72"/>
      <c r="BE90" s="22"/>
    </row>
    <row r="91" spans="1:57" s="29" customFormat="1" ht="10.5" customHeight="1">
      <c r="A91" s="22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8"/>
      <c r="AS91" s="68"/>
      <c r="AT91" s="68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22"/>
    </row>
    <row r="92" spans="1:57" s="29" customFormat="1" ht="29.25" customHeight="1">
      <c r="A92" s="22"/>
      <c r="B92" s="23"/>
      <c r="C92" s="75" t="s">
        <v>50</v>
      </c>
      <c r="D92" s="75"/>
      <c r="E92" s="75"/>
      <c r="F92" s="75"/>
      <c r="G92" s="75"/>
      <c r="H92" s="77"/>
      <c r="I92" s="76" t="s">
        <v>51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8" t="s">
        <v>52</v>
      </c>
      <c r="AH92" s="78"/>
      <c r="AI92" s="78"/>
      <c r="AJ92" s="78"/>
      <c r="AK92" s="78"/>
      <c r="AL92" s="78"/>
      <c r="AM92" s="78"/>
      <c r="AN92" s="79" t="s">
        <v>53</v>
      </c>
      <c r="AO92" s="79"/>
      <c r="AP92" s="79"/>
      <c r="AQ92" s="80" t="s">
        <v>54</v>
      </c>
      <c r="AR92" s="28"/>
      <c r="AS92" s="81" t="s">
        <v>55</v>
      </c>
      <c r="AT92" s="82" t="s">
        <v>56</v>
      </c>
      <c r="AU92" s="82" t="s">
        <v>57</v>
      </c>
      <c r="AV92" s="82" t="s">
        <v>58</v>
      </c>
      <c r="AW92" s="82" t="s">
        <v>59</v>
      </c>
      <c r="AX92" s="82" t="s">
        <v>60</v>
      </c>
      <c r="AY92" s="82" t="s">
        <v>61</v>
      </c>
      <c r="AZ92" s="82" t="s">
        <v>62</v>
      </c>
      <c r="BA92" s="82" t="s">
        <v>63</v>
      </c>
      <c r="BB92" s="82" t="s">
        <v>64</v>
      </c>
      <c r="BC92" s="82" t="s">
        <v>65</v>
      </c>
      <c r="BD92" s="83" t="s">
        <v>66</v>
      </c>
      <c r="BE92" s="22"/>
    </row>
    <row r="93" spans="1:57" s="29" customFormat="1" ht="10.5" customHeight="1">
      <c r="A93" s="22"/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8"/>
      <c r="AS93" s="84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6"/>
      <c r="BE93" s="22"/>
    </row>
    <row r="94" spans="2:90" s="87" customFormat="1" ht="32.25" customHeight="1">
      <c r="B94" s="88"/>
      <c r="C94" s="89" t="s">
        <v>67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ROUND(SUM(AG95:AG95),2)</f>
        <v>0</v>
      </c>
      <c r="AH94" s="91"/>
      <c r="AI94" s="91"/>
      <c r="AJ94" s="91"/>
      <c r="AK94" s="91"/>
      <c r="AL94" s="91"/>
      <c r="AM94" s="91"/>
      <c r="AN94" s="92">
        <f>SUM(AN95:AN95)</f>
        <v>0</v>
      </c>
      <c r="AO94" s="92"/>
      <c r="AP94" s="92"/>
      <c r="AQ94" s="93"/>
      <c r="AR94" s="94"/>
      <c r="AS94" s="95">
        <f>ROUND(SUM(AS95:AS95),2)</f>
        <v>0</v>
      </c>
      <c r="AT94" s="96">
        <f>ROUND(SUM(AV94:AW94),2)</f>
        <v>0</v>
      </c>
      <c r="AU94" s="97">
        <f>ROUND(SUM(AU95:AU95),5)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ROUND(SUM(AZ95:AZ95),2)</f>
        <v>0</v>
      </c>
      <c r="BA94" s="96">
        <f>ROUND(SUM(BA95:BA95),2)</f>
        <v>0</v>
      </c>
      <c r="BB94" s="96">
        <f>ROUND(SUM(BB95:BB95),2)</f>
        <v>0</v>
      </c>
      <c r="BC94" s="96">
        <f>ROUND(SUM(BC95:BC95),2)</f>
        <v>0</v>
      </c>
      <c r="BD94" s="98">
        <f>ROUND(SUM(BD95:BD95),2)</f>
        <v>0</v>
      </c>
      <c r="BS94" s="99" t="s">
        <v>68</v>
      </c>
      <c r="BT94" s="99" t="s">
        <v>69</v>
      </c>
      <c r="BU94" s="100" t="s">
        <v>70</v>
      </c>
      <c r="BV94" s="99" t="s">
        <v>71</v>
      </c>
      <c r="BW94" s="99" t="s">
        <v>4</v>
      </c>
      <c r="BX94" s="99" t="s">
        <v>72</v>
      </c>
      <c r="CL94" s="99"/>
    </row>
    <row r="95" spans="1:91" s="114" customFormat="1" ht="24.75" customHeight="1">
      <c r="A95" s="101"/>
      <c r="B95" s="102"/>
      <c r="C95" s="103"/>
      <c r="D95" s="106"/>
      <c r="E95" s="106"/>
      <c r="F95" s="106"/>
      <c r="G95" s="106"/>
      <c r="H95" s="106"/>
      <c r="I95" s="105"/>
      <c r="J95" s="106" t="s">
        <v>90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25"/>
      <c r="AH95" s="125"/>
      <c r="AI95" s="125"/>
      <c r="AJ95" s="125"/>
      <c r="AK95" s="125"/>
      <c r="AL95" s="125"/>
      <c r="AM95" s="125"/>
      <c r="AN95" s="107">
        <f>AG95*1.21</f>
        <v>0</v>
      </c>
      <c r="AO95" s="107"/>
      <c r="AP95" s="107"/>
      <c r="AQ95" s="108"/>
      <c r="AR95" s="109"/>
      <c r="AS95" s="110"/>
      <c r="AT95" s="111"/>
      <c r="AU95" s="112"/>
      <c r="AV95" s="111"/>
      <c r="AW95" s="111"/>
      <c r="AX95" s="111"/>
      <c r="AY95" s="111"/>
      <c r="AZ95" s="111"/>
      <c r="BA95" s="111"/>
      <c r="BB95" s="111"/>
      <c r="BC95" s="111"/>
      <c r="BD95" s="113"/>
      <c r="BT95" s="115"/>
      <c r="BV95" s="115"/>
      <c r="BW95" s="115"/>
      <c r="BX95" s="115"/>
      <c r="CL95" s="115"/>
      <c r="CM95" s="115"/>
    </row>
    <row r="96" spans="1:57" s="29" customFormat="1" ht="105" customHeight="1">
      <c r="A96" s="22"/>
      <c r="B96" s="23"/>
      <c r="C96" s="24"/>
      <c r="D96" s="24"/>
      <c r="E96" s="24"/>
      <c r="F96" s="73" t="s">
        <v>91</v>
      </c>
      <c r="G96" s="73"/>
      <c r="H96" s="73"/>
      <c r="I96" s="73"/>
      <c r="J96" s="126" t="s">
        <v>92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24"/>
      <c r="AJ96" s="24"/>
      <c r="AK96" s="24"/>
      <c r="AL96" s="24"/>
      <c r="AM96" s="24"/>
      <c r="AN96" s="24"/>
      <c r="AO96" s="24"/>
      <c r="AP96" s="24"/>
      <c r="AQ96" s="24"/>
      <c r="AR96" s="28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256" ht="13.5" customHeight="1">
      <c r="A97"/>
      <c r="B97" s="127"/>
      <c r="C97"/>
      <c r="D97"/>
      <c r="E97"/>
      <c r="F97"/>
      <c r="G97"/>
      <c r="H97"/>
      <c r="I97"/>
      <c r="J97" s="128" t="s">
        <v>93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 s="129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57" s="29" customFormat="1" ht="11.25" customHeight="1">
      <c r="A98" s="22"/>
      <c r="B98" s="23"/>
      <c r="C98" s="24"/>
      <c r="D98" s="24"/>
      <c r="E98" s="24"/>
      <c r="F98" s="24"/>
      <c r="G98" s="24"/>
      <c r="H98" s="24"/>
      <c r="I98" s="24"/>
      <c r="J98" s="130" t="s">
        <v>94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8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s="29" customFormat="1" ht="19.5" customHeight="1">
      <c r="A99" s="22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28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</sheetData>
  <sheetProtection password="E500" sheet="1"/>
  <mergeCells count="45">
    <mergeCell ref="AR2:BE2"/>
    <mergeCell ref="D4:AN4"/>
    <mergeCell ref="K5:AI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C82:AO82"/>
    <mergeCell ref="L84:AJ84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F96:I96"/>
    <mergeCell ref="J96:AH9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2023-05-03T12:46:22Z</dcterms:modified>
  <cp:category/>
  <cp:version/>
  <cp:contentType/>
  <cp:contentStatus/>
  <cp:revision>29</cp:revision>
</cp:coreProperties>
</file>