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0" yWindow="0" windowWidth="28800" windowHeight="11835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9" l="1"/>
  <c r="G30" i="9" s="1"/>
  <c r="I35" i="9"/>
  <c r="G35" i="9"/>
  <c r="J35" i="9" s="1"/>
  <c r="G21" i="9"/>
  <c r="G34" i="9"/>
  <c r="I34" i="9"/>
  <c r="I51" i="9"/>
  <c r="I52" i="9"/>
  <c r="I54" i="9"/>
  <c r="I55" i="9"/>
  <c r="I56" i="9"/>
  <c r="I57" i="9"/>
  <c r="I58" i="9"/>
  <c r="I59" i="9"/>
  <c r="I60" i="9"/>
  <c r="I61" i="9"/>
  <c r="I53" i="9"/>
  <c r="G52" i="9"/>
  <c r="G53" i="9"/>
  <c r="G54" i="9"/>
  <c r="G55" i="9"/>
  <c r="G56" i="9"/>
  <c r="G57" i="9"/>
  <c r="G58" i="9"/>
  <c r="G59" i="9"/>
  <c r="G60" i="9"/>
  <c r="G61" i="9"/>
  <c r="G51" i="9"/>
  <c r="I40" i="9"/>
  <c r="I41" i="9"/>
  <c r="I42" i="9"/>
  <c r="I43" i="9"/>
  <c r="I45" i="9"/>
  <c r="I46" i="9"/>
  <c r="I47" i="9"/>
  <c r="G40" i="9"/>
  <c r="G41" i="9"/>
  <c r="G42" i="9"/>
  <c r="G43" i="9"/>
  <c r="G45" i="9"/>
  <c r="G46" i="9"/>
  <c r="G47" i="9"/>
  <c r="I18" i="9"/>
  <c r="I19" i="9"/>
  <c r="I20" i="9"/>
  <c r="I22" i="9"/>
  <c r="I24" i="9"/>
  <c r="I25" i="9"/>
  <c r="I27" i="9"/>
  <c r="I28" i="9"/>
  <c r="I29" i="9"/>
  <c r="I31" i="9"/>
  <c r="I32" i="9"/>
  <c r="I33" i="9"/>
  <c r="G18" i="9"/>
  <c r="G19" i="9"/>
  <c r="G20" i="9"/>
  <c r="G22" i="9"/>
  <c r="G24" i="9"/>
  <c r="G25" i="9"/>
  <c r="G27" i="9"/>
  <c r="G28" i="9"/>
  <c r="G29" i="9"/>
  <c r="G31" i="9"/>
  <c r="G32" i="9"/>
  <c r="G33" i="9"/>
  <c r="I17" i="9"/>
  <c r="G17" i="9"/>
  <c r="I65" i="9"/>
  <c r="I66" i="9" s="1"/>
  <c r="G65" i="9"/>
  <c r="G66" i="9" s="1"/>
  <c r="I30" i="9" l="1"/>
  <c r="J30" i="9" s="1"/>
  <c r="J34" i="9"/>
  <c r="D23" i="9"/>
  <c r="D39" i="9" s="1"/>
  <c r="I21" i="9"/>
  <c r="J21" i="9" s="1"/>
  <c r="J25" i="9"/>
  <c r="J31" i="9"/>
  <c r="J20" i="9"/>
  <c r="J19" i="9"/>
  <c r="J29" i="9"/>
  <c r="J28" i="9"/>
  <c r="J17" i="9"/>
  <c r="J33" i="9"/>
  <c r="J32" i="9"/>
  <c r="J45" i="9"/>
  <c r="J47" i="9"/>
  <c r="J24" i="9"/>
  <c r="J60" i="9"/>
  <c r="J46" i="9"/>
  <c r="J61" i="9"/>
  <c r="J18" i="9"/>
  <c r="J59" i="9"/>
  <c r="J58" i="9"/>
  <c r="J57" i="9"/>
  <c r="J22" i="9"/>
  <c r="J51" i="9"/>
  <c r="J56" i="9"/>
  <c r="J54" i="9"/>
  <c r="J42" i="9"/>
  <c r="J41" i="9"/>
  <c r="J52" i="9"/>
  <c r="J40" i="9"/>
  <c r="G62" i="9"/>
  <c r="J27" i="9"/>
  <c r="J43" i="9"/>
  <c r="J55" i="9"/>
  <c r="J65" i="9"/>
  <c r="J66" i="9" s="1"/>
  <c r="I62" i="9"/>
  <c r="J53" i="9"/>
  <c r="D44" i="9" l="1"/>
  <c r="D26" i="9"/>
  <c r="G23" i="9"/>
  <c r="I23" i="9"/>
  <c r="J62" i="9"/>
  <c r="I39" i="9" l="1"/>
  <c r="G39" i="9"/>
  <c r="I26" i="9"/>
  <c r="I36" i="9" s="1"/>
  <c r="G26" i="9"/>
  <c r="G36" i="9" s="1"/>
  <c r="J23" i="9"/>
  <c r="J39" i="9" l="1"/>
  <c r="I44" i="9"/>
  <c r="I48" i="9" s="1"/>
  <c r="I69" i="9" s="1"/>
  <c r="G44" i="9"/>
  <c r="J26" i="9"/>
  <c r="G48" i="9" l="1"/>
  <c r="G69" i="9" s="1"/>
  <c r="J44" i="9"/>
  <c r="J48" i="9" s="1"/>
  <c r="J36" i="9"/>
  <c r="J69" i="9" l="1"/>
  <c r="J75" i="9" s="1"/>
  <c r="J74" i="9" l="1"/>
  <c r="J76" i="9" s="1"/>
</calcChain>
</file>

<file path=xl/sharedStrings.xml><?xml version="1.0" encoding="utf-8"?>
<sst xmlns="http://schemas.openxmlformats.org/spreadsheetml/2006/main" count="105" uniqueCount="69">
  <si>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</si>
  <si>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</si>
  <si>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</si>
  <si>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</si>
  <si>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</si>
  <si>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</si>
  <si>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</si>
  <si>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</si>
  <si>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</si>
  <si>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</si>
  <si>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</si>
  <si>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</si>
  <si>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</si>
  <si>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</si>
  <si>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</si>
  <si>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</si>
  <si>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</si>
  <si>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</si>
  <si>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</si>
  <si>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</si>
  <si>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</si>
  <si>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</si>
  <si>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</si>
  <si>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</si>
  <si>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</si>
  <si>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</si>
  <si>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</si>
  <si>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</si>
  <si>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</si>
  <si>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</si>
  <si>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</si>
  <si>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</si>
  <si>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</si>
  <si>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</si>
  <si>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</si>
  <si>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</si>
  <si>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</si>
  <si>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</si>
  <si>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</si>
  <si>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</si>
  <si>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</si>
  <si>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</si>
  <si>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</si>
  <si>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</si>
  <si>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</si>
  <si>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</si>
  <si>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</si>
  <si>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</si>
  <si>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</si>
  <si>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</si>
  <si>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</si>
  <si>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</si>
  <si>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</si>
  <si>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</si>
  <si>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</si>
  <si>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</si>
  <si>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</si>
  <si>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</si>
  <si>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</si>
  <si>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</si>
  <si>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</si>
  <si>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</si>
  <si>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</si>
  <si>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</si>
  <si>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</si>
  <si>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</si>
  <si>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</si>
  <si>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DPS Bukov, Za Vozovnou 783, 400 01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</si>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</sst>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0" fillId="0" borderId="0" xfId="0" applyProtection="1"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10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top"/>
      <protection locked="0"/>
    </xf>
    <xf numFmtId="0" fontId="29" fillId="0" borderId="0" xfId="0" applyFont="1" applyProtection="1"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2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10" xfId="0" applyFont="1" applyBorder="1" applyProtection="1">
      <protection locked="0"/>
    </xf>
    <xf numFmtId="0" fontId="26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1" fillId="0" borderId="10" xfId="0" applyFon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35" fillId="0" borderId="10" xfId="0" applyFont="1" applyBorder="1" applyAlignment="1" applyProtection="1">
      <alignment horizontal="left"/>
      <protection locked="0"/>
    </xf>
    <xf numFmtId="0" fontId="29" fillId="0" borderId="12" xfId="0" applyFont="1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18" fillId="0" borderId="10" xfId="0" applyFont="1" applyBorder="1" applyAlignment="1" applyProtection="1">
      <alignment horizontal="center" vertical="top"/>
      <protection locked="0"/>
    </xf>
    <xf numFmtId="0" fontId="18" fillId="0" borderId="12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165" fontId="0" fillId="0" borderId="0" xfId="0" applyNumberFormat="1" applyProtection="1">
      <protection locked="0"/>
    </xf>
    <xf numFmtId="165" fontId="25" fillId="0" borderId="0" xfId="0" applyNumberFormat="1" applyFont="1" applyAlignment="1" applyProtection="1">
      <alignment horizontal="center" vertical="center"/>
      <protection locked="0"/>
    </xf>
    <xf numFmtId="165" fontId="26" fillId="0" borderId="10" xfId="0" applyNumberFormat="1" applyFont="1" applyBorder="1" applyAlignment="1" applyProtection="1">
      <alignment horizontal="center" vertical="center"/>
      <protection locked="0"/>
    </xf>
    <xf numFmtId="165" fontId="26" fillId="0" borderId="0" xfId="0" applyNumberFormat="1" applyFont="1" applyAlignment="1" applyProtection="1">
      <alignment horizontal="center" vertical="top"/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27" fillId="0" borderId="12" xfId="0" applyNumberFormat="1" applyFont="1" applyBorder="1" applyProtection="1">
      <protection locked="0"/>
    </xf>
    <xf numFmtId="165" fontId="18" fillId="0" borderId="0" xfId="0" applyNumberFormat="1" applyFont="1" applyProtection="1">
      <protection locked="0"/>
    </xf>
    <xf numFmtId="9" fontId="26" fillId="0" borderId="0" xfId="60" applyFont="1" applyAlignment="1" applyProtection="1">
      <alignment horizontal="left"/>
      <protection locked="0"/>
    </xf>
    <xf numFmtId="165" fontId="31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5" fontId="26" fillId="0" borderId="0" xfId="0" applyNumberFormat="1" applyFont="1" applyAlignment="1" applyProtection="1">
      <alignment horizontal="center" vertical="center"/>
      <protection locked="0"/>
    </xf>
    <xf numFmtId="165" fontId="27" fillId="0" borderId="0" xfId="0" applyNumberFormat="1" applyFont="1" applyProtection="1"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19" fillId="0" borderId="0" xfId="0" applyNumberFormat="1" applyFont="1" applyProtection="1">
      <protection locked="0"/>
    </xf>
    <xf numFmtId="165" fontId="29" fillId="0" borderId="13" xfId="0" applyNumberFormat="1" applyFont="1" applyBorder="1" applyProtection="1">
      <protection locked="0"/>
    </xf>
    <xf numFmtId="165" fontId="38" fillId="0" borderId="0" xfId="0" applyNumberFormat="1" applyFont="1" applyProtection="1">
      <protection locked="0"/>
    </xf>
    <xf numFmtId="165" fontId="37" fillId="0" borderId="0" xfId="0" applyNumberFormat="1" applyFont="1" applyProtection="1">
      <protection locked="0"/>
    </xf>
    <xf numFmtId="165" fontId="29" fillId="0" borderId="0" xfId="0" applyNumberFormat="1" applyFont="1" applyProtection="1">
      <protection locked="0"/>
    </xf>
    <xf numFmtId="165" fontId="18" fillId="0" borderId="10" xfId="0" applyNumberFormat="1" applyFont="1" applyBorder="1" applyProtection="1">
      <protection locked="0"/>
    </xf>
    <xf numFmtId="165" fontId="18" fillId="0" borderId="12" xfId="0" applyNumberFormat="1" applyFont="1" applyBorder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7"/>
  <sheetViews>
    <sheetView tabSelected="1" topLeftCell="A22" workbookViewId="0">
      <selection activeCell="N17" sqref="N17"/>
    </sheetView>
  </sheetViews>
  <sheetFormatPr defaultColWidth="8.7109375" defaultRowHeight="15" x14ac:dyDescent="0.25"/>
  <cols>
    <col min="1" max="1" width="4" style="3" customWidth="1"/>
    <col min="2" max="2" width="2.42578125" style="2" customWidth="1"/>
    <col min="3" max="3" width="43.85546875" style="2" customWidth="1"/>
    <col min="4" max="4" width="8.85546875" style="27" customWidth="1"/>
    <col min="5" max="5" width="7.28515625" style="27" customWidth="1"/>
    <col min="6" max="6" width="24.28515625" style="2" customWidth="1"/>
    <col min="7" max="7" width="19.85546875" style="31" customWidth="1"/>
    <col min="8" max="8" width="22.28515625" style="31" customWidth="1"/>
    <col min="9" max="9" width="19.5703125" style="31" customWidth="1"/>
    <col min="10" max="10" width="24.5703125" style="31" customWidth="1"/>
  </cols>
  <sheetData>
    <row r="2" spans="1:41" x14ac:dyDescent="0.25">
      <c r="B2" s="8" t="s">
        <v>65</v>
      </c>
    </row>
    <row r="3" spans="1:41" x14ac:dyDescent="0.25">
      <c r="B3" s="8"/>
    </row>
    <row r="5" spans="1:41" x14ac:dyDescent="0.25">
      <c r="B5" s="9" t="s">
        <v>67</v>
      </c>
    </row>
    <row r="6" spans="1:41" x14ac:dyDescent="0.25">
      <c r="C6" s="17"/>
      <c r="J6" s="43"/>
    </row>
    <row r="7" spans="1:41" x14ac:dyDescent="0.25">
      <c r="B7" s="9"/>
      <c r="C7" s="17"/>
      <c r="J7" s="43"/>
    </row>
    <row r="8" spans="1:41" x14ac:dyDescent="0.25">
      <c r="L8" s="2"/>
    </row>
    <row r="9" spans="1:41" x14ac:dyDescent="0.25">
      <c r="B9" s="10" t="s">
        <v>66</v>
      </c>
    </row>
    <row r="10" spans="1:41" x14ac:dyDescent="0.25">
      <c r="B10" s="10"/>
    </row>
    <row r="11" spans="1:41" x14ac:dyDescent="0.25">
      <c r="B11" s="11"/>
      <c r="C11" s="18"/>
      <c r="D11" s="18"/>
      <c r="E11" s="18"/>
      <c r="F11" s="18"/>
      <c r="G11" s="32"/>
      <c r="H11" s="32"/>
      <c r="I11" s="32"/>
      <c r="J11" s="44" t="s">
        <v>47</v>
      </c>
    </row>
    <row r="12" spans="1:41" x14ac:dyDescent="0.25">
      <c r="A12" s="4"/>
      <c r="B12" s="12"/>
      <c r="C12" s="6" t="s">
        <v>0</v>
      </c>
      <c r="D12" s="6" t="s">
        <v>1</v>
      </c>
      <c r="E12" s="6" t="s">
        <v>2</v>
      </c>
      <c r="F12" s="6" t="s">
        <v>3</v>
      </c>
      <c r="G12" s="33" t="s">
        <v>4</v>
      </c>
      <c r="H12" s="33" t="s">
        <v>5</v>
      </c>
      <c r="I12" s="33" t="s">
        <v>6</v>
      </c>
      <c r="J12" s="33" t="s">
        <v>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5">
      <c r="B13" s="13"/>
      <c r="C13" s="13"/>
      <c r="D13" s="3"/>
      <c r="E13" s="3"/>
      <c r="F13" s="3"/>
      <c r="G13" s="34"/>
      <c r="H13" s="34"/>
      <c r="I13" s="34"/>
      <c r="J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25">
      <c r="B14" s="13"/>
      <c r="C14" s="10" t="s">
        <v>8</v>
      </c>
      <c r="D14" s="3"/>
      <c r="E14" s="3"/>
      <c r="F14" s="3"/>
      <c r="G14" s="34"/>
      <c r="H14" s="34"/>
      <c r="I14" s="34"/>
      <c r="J14" s="3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B15" s="13"/>
      <c r="C15" s="10"/>
      <c r="D15" s="3"/>
      <c r="E15" s="3"/>
      <c r="F15" s="3"/>
      <c r="G15" s="34"/>
      <c r="H15" s="34"/>
      <c r="I15" s="34"/>
      <c r="J15" s="3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4"/>
      <c r="B16" s="14"/>
      <c r="C16" s="19" t="s">
        <v>9</v>
      </c>
      <c r="D16" s="4"/>
      <c r="E16" s="4"/>
      <c r="F16" s="12"/>
      <c r="G16" s="35"/>
      <c r="H16" s="35"/>
      <c r="I16" s="35"/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60" x14ac:dyDescent="0.25">
      <c r="A17" s="5">
        <v>1</v>
      </c>
      <c r="B17" s="13"/>
      <c r="C17" s="20" t="s">
        <v>62</v>
      </c>
      <c r="D17" s="5">
        <v>1</v>
      </c>
      <c r="E17" s="5" t="s">
        <v>10</v>
      </c>
      <c r="F17" s="36"/>
      <c r="G17" s="36">
        <f>D17*F17</f>
        <v>0</v>
      </c>
      <c r="H17" s="36"/>
      <c r="I17" s="36">
        <f>D17*H17</f>
        <v>0</v>
      </c>
      <c r="J17" s="36">
        <f>G17+I17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45" x14ac:dyDescent="0.25">
      <c r="A18" s="5">
        <v>2</v>
      </c>
      <c r="B18" s="13"/>
      <c r="C18" s="20" t="s">
        <v>61</v>
      </c>
      <c r="D18" s="5">
        <v>9</v>
      </c>
      <c r="E18" s="5" t="s">
        <v>10</v>
      </c>
      <c r="F18" s="36"/>
      <c r="G18" s="36">
        <f t="shared" ref="G18:G33" si="0">D18*F18</f>
        <v>0</v>
      </c>
      <c r="H18" s="36"/>
      <c r="I18" s="36">
        <f t="shared" ref="I18:I33" si="1">D18*H18</f>
        <v>0</v>
      </c>
      <c r="J18" s="36">
        <f t="shared" ref="J18:J33" si="2">G18+I18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0" x14ac:dyDescent="0.25">
      <c r="A19" s="5">
        <v>3</v>
      </c>
      <c r="B19" s="13"/>
      <c r="C19" s="20" t="s">
        <v>60</v>
      </c>
      <c r="D19" s="5">
        <v>1</v>
      </c>
      <c r="E19" s="5" t="s">
        <v>10</v>
      </c>
      <c r="F19" s="36"/>
      <c r="G19" s="36">
        <f t="shared" si="0"/>
        <v>0</v>
      </c>
      <c r="H19" s="36"/>
      <c r="I19" s="36">
        <f t="shared" si="1"/>
        <v>0</v>
      </c>
      <c r="J19" s="36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30" x14ac:dyDescent="0.25">
      <c r="A20" s="5">
        <v>4</v>
      </c>
      <c r="B20" s="13"/>
      <c r="C20" s="20" t="s">
        <v>59</v>
      </c>
      <c r="D20" s="5">
        <v>1</v>
      </c>
      <c r="E20" s="5" t="s">
        <v>10</v>
      </c>
      <c r="F20" s="36"/>
      <c r="G20" s="36">
        <f t="shared" si="0"/>
        <v>0</v>
      </c>
      <c r="H20" s="36"/>
      <c r="I20" s="36">
        <f t="shared" si="1"/>
        <v>0</v>
      </c>
      <c r="J20" s="36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5">
        <v>5</v>
      </c>
      <c r="B21" s="13"/>
      <c r="C21" s="20" t="s">
        <v>57</v>
      </c>
      <c r="D21" s="5">
        <v>502</v>
      </c>
      <c r="E21" s="5" t="s">
        <v>10</v>
      </c>
      <c r="F21" s="36"/>
      <c r="G21" s="36">
        <f t="shared" si="0"/>
        <v>0</v>
      </c>
      <c r="H21" s="36"/>
      <c r="I21" s="36">
        <f t="shared" si="1"/>
        <v>0</v>
      </c>
      <c r="J21" s="36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5">
        <v>6</v>
      </c>
      <c r="B22" s="13"/>
      <c r="C22" s="20" t="s">
        <v>58</v>
      </c>
      <c r="D22" s="5">
        <v>27</v>
      </c>
      <c r="E22" s="5" t="s">
        <v>10</v>
      </c>
      <c r="F22" s="36"/>
      <c r="G22" s="36">
        <f t="shared" si="0"/>
        <v>0</v>
      </c>
      <c r="H22" s="36"/>
      <c r="I22" s="36">
        <f t="shared" si="1"/>
        <v>0</v>
      </c>
      <c r="J22" s="36">
        <f t="shared" si="2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5">
        <v>7</v>
      </c>
      <c r="B23" s="13"/>
      <c r="C23" s="20" t="s">
        <v>56</v>
      </c>
      <c r="D23" s="5">
        <f>D21+D22</f>
        <v>529</v>
      </c>
      <c r="E23" s="5" t="s">
        <v>10</v>
      </c>
      <c r="F23" s="36"/>
      <c r="G23" s="36">
        <f t="shared" si="0"/>
        <v>0</v>
      </c>
      <c r="H23" s="36"/>
      <c r="I23" s="36">
        <f t="shared" si="1"/>
        <v>0</v>
      </c>
      <c r="J23" s="36">
        <f t="shared" si="2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5">
        <v>8</v>
      </c>
      <c r="B24" s="13"/>
      <c r="C24" s="20" t="s">
        <v>11</v>
      </c>
      <c r="D24" s="5">
        <v>57</v>
      </c>
      <c r="E24" s="5" t="s">
        <v>10</v>
      </c>
      <c r="F24" s="36"/>
      <c r="G24" s="36">
        <f t="shared" si="0"/>
        <v>0</v>
      </c>
      <c r="H24" s="36"/>
      <c r="I24" s="36">
        <f t="shared" si="1"/>
        <v>0</v>
      </c>
      <c r="J24" s="36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A25" s="5">
        <v>9</v>
      </c>
      <c r="B25" s="13"/>
      <c r="C25" s="20" t="s">
        <v>55</v>
      </c>
      <c r="D25" s="5">
        <v>1</v>
      </c>
      <c r="E25" s="5" t="s">
        <v>13</v>
      </c>
      <c r="F25" s="36"/>
      <c r="G25" s="36">
        <f t="shared" si="0"/>
        <v>0</v>
      </c>
      <c r="H25" s="36"/>
      <c r="I25" s="36">
        <f t="shared" si="1"/>
        <v>0</v>
      </c>
      <c r="J25" s="36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25">
      <c r="A26" s="5">
        <v>10</v>
      </c>
      <c r="B26" s="13"/>
      <c r="C26" s="20" t="s">
        <v>12</v>
      </c>
      <c r="D26" s="5">
        <f>ROUND(D23/10+1,0)</f>
        <v>54</v>
      </c>
      <c r="E26" s="5" t="s">
        <v>13</v>
      </c>
      <c r="F26" s="36"/>
      <c r="G26" s="36">
        <f t="shared" si="0"/>
        <v>0</v>
      </c>
      <c r="H26" s="36"/>
      <c r="I26" s="36">
        <f t="shared" si="1"/>
        <v>0</v>
      </c>
      <c r="J26" s="36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A27" s="5">
        <v>11</v>
      </c>
      <c r="B27" s="13"/>
      <c r="C27" s="20" t="s">
        <v>54</v>
      </c>
      <c r="D27" s="5">
        <v>4</v>
      </c>
      <c r="E27" s="5" t="s">
        <v>10</v>
      </c>
      <c r="F27" s="36"/>
      <c r="G27" s="36">
        <f t="shared" si="0"/>
        <v>0</v>
      </c>
      <c r="H27" s="36"/>
      <c r="I27" s="36">
        <f t="shared" si="1"/>
        <v>0</v>
      </c>
      <c r="J27" s="36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5">
        <v>12</v>
      </c>
      <c r="B28" s="13"/>
      <c r="C28" s="20" t="s">
        <v>14</v>
      </c>
      <c r="D28" s="5">
        <v>32</v>
      </c>
      <c r="E28" s="5" t="s">
        <v>10</v>
      </c>
      <c r="F28" s="36"/>
      <c r="G28" s="36">
        <f t="shared" si="0"/>
        <v>0</v>
      </c>
      <c r="H28" s="36"/>
      <c r="I28" s="36">
        <f t="shared" si="1"/>
        <v>0</v>
      </c>
      <c r="J28" s="36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25">
      <c r="A29" s="5">
        <v>13</v>
      </c>
      <c r="B29" s="13"/>
      <c r="C29" s="20" t="s">
        <v>15</v>
      </c>
      <c r="D29" s="5">
        <v>1</v>
      </c>
      <c r="E29" s="5" t="s">
        <v>10</v>
      </c>
      <c r="F29" s="36"/>
      <c r="G29" s="36">
        <f t="shared" si="0"/>
        <v>0</v>
      </c>
      <c r="H29" s="36"/>
      <c r="I29" s="36">
        <f t="shared" si="1"/>
        <v>0</v>
      </c>
      <c r="J29" s="36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30" x14ac:dyDescent="0.25">
      <c r="A30" s="5">
        <v>14</v>
      </c>
      <c r="B30" s="13"/>
      <c r="C30" s="20" t="s">
        <v>53</v>
      </c>
      <c r="D30" s="5">
        <f>D27</f>
        <v>4</v>
      </c>
      <c r="E30" s="5" t="s">
        <v>10</v>
      </c>
      <c r="F30" s="36"/>
      <c r="G30" s="36">
        <f t="shared" si="0"/>
        <v>0</v>
      </c>
      <c r="H30" s="36"/>
      <c r="I30" s="36">
        <f t="shared" si="1"/>
        <v>0</v>
      </c>
      <c r="J30" s="36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45" x14ac:dyDescent="0.25">
      <c r="A31" s="5">
        <v>15</v>
      </c>
      <c r="B31" s="13"/>
      <c r="C31" s="20" t="s">
        <v>16</v>
      </c>
      <c r="D31" s="5">
        <v>1</v>
      </c>
      <c r="E31" s="5" t="s">
        <v>10</v>
      </c>
      <c r="F31" s="36"/>
      <c r="G31" s="36">
        <f t="shared" si="0"/>
        <v>0</v>
      </c>
      <c r="H31" s="36"/>
      <c r="I31" s="36">
        <f t="shared" si="1"/>
        <v>0</v>
      </c>
      <c r="J31" s="36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5">
        <v>16</v>
      </c>
      <c r="B32" s="13"/>
      <c r="C32" s="20" t="s">
        <v>17</v>
      </c>
      <c r="D32" s="5">
        <v>1</v>
      </c>
      <c r="E32" s="5" t="s">
        <v>10</v>
      </c>
      <c r="F32" s="36"/>
      <c r="G32" s="36">
        <f t="shared" si="0"/>
        <v>0</v>
      </c>
      <c r="H32" s="36"/>
      <c r="I32" s="36">
        <f t="shared" si="1"/>
        <v>0</v>
      </c>
      <c r="J32" s="36">
        <f t="shared" si="2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5">
      <c r="A33" s="5">
        <v>17</v>
      </c>
      <c r="B33" s="13"/>
      <c r="C33" s="20" t="s">
        <v>18</v>
      </c>
      <c r="D33" s="5">
        <v>1</v>
      </c>
      <c r="E33" s="5" t="s">
        <v>10</v>
      </c>
      <c r="F33" s="36"/>
      <c r="G33" s="36">
        <f t="shared" si="0"/>
        <v>0</v>
      </c>
      <c r="H33" s="36"/>
      <c r="I33" s="36">
        <f t="shared" si="1"/>
        <v>0</v>
      </c>
      <c r="J33" s="36">
        <f t="shared" si="2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0" x14ac:dyDescent="0.25">
      <c r="A34" s="5">
        <v>18</v>
      </c>
      <c r="B34" s="13"/>
      <c r="C34" s="20" t="s">
        <v>63</v>
      </c>
      <c r="D34" s="5">
        <v>2</v>
      </c>
      <c r="E34" s="5" t="s">
        <v>10</v>
      </c>
      <c r="F34" s="36"/>
      <c r="G34" s="36">
        <f t="shared" ref="G34:G35" si="3">D34*F34</f>
        <v>0</v>
      </c>
      <c r="H34" s="36"/>
      <c r="I34" s="36">
        <f t="shared" ref="I34:I35" si="4">D34*H34</f>
        <v>0</v>
      </c>
      <c r="J34" s="36">
        <f t="shared" ref="J34:J35" si="5">G34+I34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5">
        <v>19</v>
      </c>
      <c r="B35" s="13"/>
      <c r="C35" s="20" t="s">
        <v>64</v>
      </c>
      <c r="D35" s="5">
        <v>1</v>
      </c>
      <c r="E35" s="5" t="s">
        <v>34</v>
      </c>
      <c r="F35" s="36"/>
      <c r="G35" s="36">
        <f t="shared" si="3"/>
        <v>0</v>
      </c>
      <c r="H35" s="36"/>
      <c r="I35" s="36">
        <f t="shared" si="4"/>
        <v>0</v>
      </c>
      <c r="J35" s="36">
        <f t="shared" si="5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5"/>
      <c r="B36" s="13"/>
      <c r="C36" s="21" t="s">
        <v>19</v>
      </c>
      <c r="D36" s="3"/>
      <c r="E36" s="3"/>
      <c r="F36" s="37"/>
      <c r="G36" s="36">
        <f>SUM(G17:G35)</f>
        <v>0</v>
      </c>
      <c r="H36" s="37"/>
      <c r="I36" s="36">
        <f>SUM(I17:I35)</f>
        <v>0</v>
      </c>
      <c r="J36" s="45">
        <f>SUM(J17:J35)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25">
      <c r="A37" s="5"/>
      <c r="B37" s="13"/>
      <c r="C37" s="13"/>
      <c r="D37" s="3"/>
      <c r="E37" s="3"/>
      <c r="F37" s="37"/>
      <c r="G37" s="37"/>
      <c r="H37" s="37"/>
      <c r="I37" s="37"/>
      <c r="J37" s="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25">
      <c r="A38" s="6"/>
      <c r="B38" s="14"/>
      <c r="C38" s="19" t="s">
        <v>20</v>
      </c>
      <c r="D38" s="4"/>
      <c r="E38" s="4"/>
      <c r="F38" s="35"/>
      <c r="G38" s="35"/>
      <c r="H38" s="35"/>
      <c r="I38" s="35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30" x14ac:dyDescent="0.25">
      <c r="A39" s="5">
        <v>20</v>
      </c>
      <c r="B39" s="13"/>
      <c r="C39" s="20" t="s">
        <v>52</v>
      </c>
      <c r="D39" s="5">
        <f>(D23+D24)*20*1.3</f>
        <v>15236</v>
      </c>
      <c r="E39" s="5" t="s">
        <v>21</v>
      </c>
      <c r="F39" s="36"/>
      <c r="G39" s="36">
        <f>D39*F39</f>
        <v>0</v>
      </c>
      <c r="H39" s="36"/>
      <c r="I39" s="36">
        <f>D39*H39</f>
        <v>0</v>
      </c>
      <c r="J39" s="36">
        <f>G39+I39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30" x14ac:dyDescent="0.25">
      <c r="A40" s="5">
        <v>21</v>
      </c>
      <c r="B40" s="13"/>
      <c r="C40" s="20" t="s">
        <v>22</v>
      </c>
      <c r="D40" s="5">
        <v>750</v>
      </c>
      <c r="E40" s="5" t="s">
        <v>21</v>
      </c>
      <c r="F40" s="36"/>
      <c r="G40" s="36">
        <f t="shared" ref="G40:G47" si="6">D40*F40</f>
        <v>0</v>
      </c>
      <c r="H40" s="36"/>
      <c r="I40" s="36">
        <f t="shared" ref="I40:I47" si="7">D40*H40</f>
        <v>0</v>
      </c>
      <c r="J40" s="36">
        <f t="shared" ref="J40:J47" si="8">G40+I40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30" x14ac:dyDescent="0.25">
      <c r="A41" s="5">
        <v>22</v>
      </c>
      <c r="B41" s="13"/>
      <c r="C41" s="20" t="s">
        <v>23</v>
      </c>
      <c r="D41" s="5">
        <v>450</v>
      </c>
      <c r="E41" s="5" t="s">
        <v>21</v>
      </c>
      <c r="F41" s="36"/>
      <c r="G41" s="36">
        <f t="shared" si="6"/>
        <v>0</v>
      </c>
      <c r="H41" s="36"/>
      <c r="I41" s="36">
        <f t="shared" si="7"/>
        <v>0</v>
      </c>
      <c r="J41" s="36">
        <f t="shared" si="8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30" x14ac:dyDescent="0.25">
      <c r="A42" s="5">
        <v>23</v>
      </c>
      <c r="B42" s="13"/>
      <c r="C42" s="20" t="s">
        <v>24</v>
      </c>
      <c r="D42" s="5">
        <v>300</v>
      </c>
      <c r="E42" s="5" t="s">
        <v>21</v>
      </c>
      <c r="F42" s="36"/>
      <c r="G42" s="36">
        <f t="shared" si="6"/>
        <v>0</v>
      </c>
      <c r="H42" s="36"/>
      <c r="I42" s="36">
        <f t="shared" si="7"/>
        <v>0</v>
      </c>
      <c r="J42" s="36">
        <f t="shared" si="8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30" x14ac:dyDescent="0.25">
      <c r="A43" s="5">
        <v>24</v>
      </c>
      <c r="B43" s="13"/>
      <c r="C43" s="20" t="s">
        <v>25</v>
      </c>
      <c r="D43" s="5">
        <v>60</v>
      </c>
      <c r="E43" s="5" t="s">
        <v>21</v>
      </c>
      <c r="F43" s="36"/>
      <c r="G43" s="36">
        <f t="shared" si="6"/>
        <v>0</v>
      </c>
      <c r="H43" s="36"/>
      <c r="I43" s="36">
        <f t="shared" si="7"/>
        <v>0</v>
      </c>
      <c r="J43" s="36">
        <f t="shared" si="8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30" x14ac:dyDescent="0.25">
      <c r="A44" s="5">
        <v>25</v>
      </c>
      <c r="B44" s="13"/>
      <c r="C44" s="20" t="s">
        <v>26</v>
      </c>
      <c r="D44" s="5">
        <f>ROUND(D39/3,0)</f>
        <v>5079</v>
      </c>
      <c r="E44" s="5" t="s">
        <v>21</v>
      </c>
      <c r="F44" s="36"/>
      <c r="G44" s="36">
        <f t="shared" si="6"/>
        <v>0</v>
      </c>
      <c r="H44" s="36"/>
      <c r="I44" s="36">
        <f t="shared" si="7"/>
        <v>0</v>
      </c>
      <c r="J44" s="36">
        <f t="shared" si="8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45" x14ac:dyDescent="0.25">
      <c r="A45" s="5">
        <v>26</v>
      </c>
      <c r="B45" s="13"/>
      <c r="C45" s="20" t="s">
        <v>27</v>
      </c>
      <c r="D45" s="5">
        <v>200</v>
      </c>
      <c r="E45" s="5" t="s">
        <v>21</v>
      </c>
      <c r="F45" s="36"/>
      <c r="G45" s="36">
        <f t="shared" si="6"/>
        <v>0</v>
      </c>
      <c r="H45" s="36"/>
      <c r="I45" s="36">
        <f t="shared" si="7"/>
        <v>0</v>
      </c>
      <c r="J45" s="36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45" x14ac:dyDescent="0.25">
      <c r="A46" s="5">
        <v>27</v>
      </c>
      <c r="B46" s="13"/>
      <c r="C46" s="20" t="s">
        <v>28</v>
      </c>
      <c r="D46" s="5">
        <v>40</v>
      </c>
      <c r="E46" s="5" t="s">
        <v>21</v>
      </c>
      <c r="F46" s="36"/>
      <c r="G46" s="36">
        <f t="shared" si="6"/>
        <v>0</v>
      </c>
      <c r="H46" s="36"/>
      <c r="I46" s="36">
        <f t="shared" si="7"/>
        <v>0</v>
      </c>
      <c r="J46" s="36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0" x14ac:dyDescent="0.25">
      <c r="A47" s="5">
        <v>28</v>
      </c>
      <c r="B47" s="13"/>
      <c r="C47" s="20" t="s">
        <v>29</v>
      </c>
      <c r="D47" s="5">
        <v>45</v>
      </c>
      <c r="E47" s="5" t="s">
        <v>10</v>
      </c>
      <c r="F47" s="36"/>
      <c r="G47" s="36">
        <f t="shared" si="6"/>
        <v>0</v>
      </c>
      <c r="H47" s="36"/>
      <c r="I47" s="36">
        <f t="shared" si="7"/>
        <v>0</v>
      </c>
      <c r="J47" s="36">
        <f t="shared" si="8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5"/>
      <c r="C48" s="22" t="s">
        <v>30</v>
      </c>
      <c r="D48" s="5"/>
      <c r="E48" s="5"/>
      <c r="F48" s="38"/>
      <c r="G48" s="38">
        <f>SUM(G39:G47)</f>
        <v>0</v>
      </c>
      <c r="H48" s="38"/>
      <c r="I48" s="38">
        <f>SUM(I39:I47)</f>
        <v>0</v>
      </c>
      <c r="J48" s="46">
        <f>SUM(J39:J47)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5">
      <c r="A49" s="5"/>
      <c r="C49" s="23"/>
      <c r="D49" s="3"/>
      <c r="E49" s="3"/>
      <c r="F49" s="37"/>
      <c r="G49" s="37"/>
      <c r="H49" s="37"/>
      <c r="I49" s="37"/>
      <c r="J49" s="3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25">
      <c r="A50" s="6"/>
      <c r="B50" s="14"/>
      <c r="C50" s="19" t="s">
        <v>31</v>
      </c>
      <c r="D50" s="4"/>
      <c r="E50" s="4"/>
      <c r="F50" s="35"/>
      <c r="G50" s="35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5">
        <v>29</v>
      </c>
      <c r="B51" s="13"/>
      <c r="C51" s="20" t="s">
        <v>32</v>
      </c>
      <c r="D51" s="5">
        <v>1</v>
      </c>
      <c r="E51" s="5" t="s">
        <v>10</v>
      </c>
      <c r="F51" s="36"/>
      <c r="G51" s="36">
        <f>D51*F51</f>
        <v>0</v>
      </c>
      <c r="H51" s="36"/>
      <c r="I51" s="36">
        <f t="shared" ref="I51:I52" si="9">D51*H51</f>
        <v>0</v>
      </c>
      <c r="J51" s="36">
        <f>G51+I51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5">
        <v>30</v>
      </c>
      <c r="B52" s="13"/>
      <c r="C52" s="20" t="s">
        <v>33</v>
      </c>
      <c r="D52" s="5">
        <v>1</v>
      </c>
      <c r="E52" s="5" t="s">
        <v>34</v>
      </c>
      <c r="F52" s="36"/>
      <c r="G52" s="36">
        <f t="shared" ref="G52:G61" si="10">D52*F52</f>
        <v>0</v>
      </c>
      <c r="H52" s="36"/>
      <c r="I52" s="36">
        <f t="shared" si="9"/>
        <v>0</v>
      </c>
      <c r="J52" s="36">
        <f t="shared" ref="J52:J61" si="11">G52+I52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25">
      <c r="A53" s="5">
        <v>31</v>
      </c>
      <c r="B53" s="13"/>
      <c r="C53" s="20" t="s">
        <v>35</v>
      </c>
      <c r="D53" s="5">
        <v>1</v>
      </c>
      <c r="E53" s="5" t="s">
        <v>34</v>
      </c>
      <c r="F53" s="36"/>
      <c r="G53" s="36">
        <f t="shared" si="10"/>
        <v>0</v>
      </c>
      <c r="H53" s="36"/>
      <c r="I53" s="36">
        <f>D53*H53</f>
        <v>0</v>
      </c>
      <c r="J53" s="36">
        <f t="shared" si="11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30" x14ac:dyDescent="0.25">
      <c r="A54" s="5">
        <v>32</v>
      </c>
      <c r="B54" s="13"/>
      <c r="C54" s="20" t="s">
        <v>36</v>
      </c>
      <c r="D54" s="5">
        <v>1</v>
      </c>
      <c r="E54" s="5" t="s">
        <v>34</v>
      </c>
      <c r="F54" s="36"/>
      <c r="G54" s="36">
        <f t="shared" si="10"/>
        <v>0</v>
      </c>
      <c r="H54" s="36"/>
      <c r="I54" s="36">
        <f t="shared" ref="I54:I61" si="12">D54*H54</f>
        <v>0</v>
      </c>
      <c r="J54" s="36">
        <f t="shared" si="11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5">
        <v>33</v>
      </c>
      <c r="B55" s="13"/>
      <c r="C55" s="20" t="s">
        <v>51</v>
      </c>
      <c r="D55" s="5">
        <v>1</v>
      </c>
      <c r="E55" s="5" t="s">
        <v>34</v>
      </c>
      <c r="F55" s="36"/>
      <c r="G55" s="36">
        <f t="shared" si="10"/>
        <v>0</v>
      </c>
      <c r="H55" s="36"/>
      <c r="I55" s="36">
        <f t="shared" si="12"/>
        <v>0</v>
      </c>
      <c r="J55" s="36">
        <f t="shared" si="11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5">
        <v>34</v>
      </c>
      <c r="B56" s="13"/>
      <c r="C56" s="20" t="s">
        <v>37</v>
      </c>
      <c r="D56" s="5">
        <v>1</v>
      </c>
      <c r="E56" s="5" t="s">
        <v>34</v>
      </c>
      <c r="F56" s="36"/>
      <c r="G56" s="36">
        <f t="shared" si="10"/>
        <v>0</v>
      </c>
      <c r="H56" s="36"/>
      <c r="I56" s="36">
        <f t="shared" si="12"/>
        <v>0</v>
      </c>
      <c r="J56" s="36">
        <f t="shared" si="11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5">
        <v>35</v>
      </c>
      <c r="B57" s="13"/>
      <c r="C57" s="20" t="s">
        <v>38</v>
      </c>
      <c r="D57" s="5">
        <v>1</v>
      </c>
      <c r="E57" s="5" t="s">
        <v>34</v>
      </c>
      <c r="F57" s="36"/>
      <c r="G57" s="36">
        <f t="shared" si="10"/>
        <v>0</v>
      </c>
      <c r="H57" s="36"/>
      <c r="I57" s="36">
        <f t="shared" si="12"/>
        <v>0</v>
      </c>
      <c r="J57" s="36">
        <f t="shared" si="11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25">
      <c r="A58" s="5">
        <v>36</v>
      </c>
      <c r="B58" s="13"/>
      <c r="C58" s="20" t="s">
        <v>39</v>
      </c>
      <c r="D58" s="5">
        <v>1</v>
      </c>
      <c r="E58" s="5" t="s">
        <v>34</v>
      </c>
      <c r="F58" s="36"/>
      <c r="G58" s="36">
        <f t="shared" si="10"/>
        <v>0</v>
      </c>
      <c r="H58" s="36"/>
      <c r="I58" s="36">
        <f t="shared" si="12"/>
        <v>0</v>
      </c>
      <c r="J58" s="36">
        <f t="shared" si="1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5">
        <v>37</v>
      </c>
      <c r="B59" s="13"/>
      <c r="C59" s="20" t="s">
        <v>40</v>
      </c>
      <c r="D59" s="5">
        <v>1</v>
      </c>
      <c r="E59" s="5" t="s">
        <v>34</v>
      </c>
      <c r="F59" s="36"/>
      <c r="G59" s="36">
        <f t="shared" si="10"/>
        <v>0</v>
      </c>
      <c r="H59" s="36"/>
      <c r="I59" s="36">
        <f t="shared" si="12"/>
        <v>0</v>
      </c>
      <c r="J59" s="36">
        <f t="shared" si="11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5">
        <v>38</v>
      </c>
      <c r="B60" s="13"/>
      <c r="C60" s="20" t="s">
        <v>41</v>
      </c>
      <c r="D60" s="5">
        <v>1</v>
      </c>
      <c r="E60" s="5" t="s">
        <v>34</v>
      </c>
      <c r="F60" s="36"/>
      <c r="G60" s="36">
        <f t="shared" si="10"/>
        <v>0</v>
      </c>
      <c r="H60" s="36"/>
      <c r="I60" s="36">
        <f t="shared" si="12"/>
        <v>0</v>
      </c>
      <c r="J60" s="36">
        <f t="shared" si="11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0" x14ac:dyDescent="0.25">
      <c r="A61" s="5">
        <v>39</v>
      </c>
      <c r="B61" s="13"/>
      <c r="C61" s="20" t="s">
        <v>42</v>
      </c>
      <c r="D61" s="5">
        <v>1</v>
      </c>
      <c r="E61" s="5" t="s">
        <v>34</v>
      </c>
      <c r="F61" s="36"/>
      <c r="G61" s="36">
        <f t="shared" si="10"/>
        <v>0</v>
      </c>
      <c r="H61" s="36"/>
      <c r="I61" s="36">
        <f t="shared" si="12"/>
        <v>0</v>
      </c>
      <c r="J61" s="36">
        <f t="shared" si="11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5">
      <c r="C62" s="22" t="s">
        <v>43</v>
      </c>
      <c r="D62" s="3"/>
      <c r="E62" s="3"/>
      <c r="F62" s="37"/>
      <c r="G62" s="37">
        <f>SUM(G51:G61)</f>
        <v>0</v>
      </c>
      <c r="H62" s="37"/>
      <c r="I62" s="37">
        <f>SUM(I51:I61)</f>
        <v>0</v>
      </c>
      <c r="J62" s="45">
        <f>SUM(J51:J61)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C63" s="24"/>
      <c r="D63" s="3"/>
      <c r="E63" s="3"/>
      <c r="F63" s="37"/>
      <c r="G63" s="37"/>
      <c r="H63" s="37"/>
      <c r="I63" s="37"/>
      <c r="J63" s="4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4"/>
      <c r="B64" s="14"/>
      <c r="C64" s="25" t="s">
        <v>44</v>
      </c>
      <c r="D64" s="28"/>
      <c r="E64" s="28"/>
      <c r="F64" s="52"/>
      <c r="G64" s="35"/>
      <c r="H64" s="52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60" x14ac:dyDescent="0.25">
      <c r="A65" s="5">
        <v>40</v>
      </c>
      <c r="B65" s="13"/>
      <c r="C65" s="20" t="s">
        <v>50</v>
      </c>
      <c r="D65" s="5">
        <v>1</v>
      </c>
      <c r="E65" s="5" t="s">
        <v>34</v>
      </c>
      <c r="F65" s="36"/>
      <c r="G65" s="36">
        <f>D65*F65</f>
        <v>0</v>
      </c>
      <c r="H65" s="36"/>
      <c r="I65" s="36">
        <f>D65*H65</f>
        <v>0</v>
      </c>
      <c r="J65" s="36">
        <f>G65+I65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25">
      <c r="C66" s="21" t="s">
        <v>45</v>
      </c>
      <c r="G66" s="31">
        <f>SUM(G65)</f>
        <v>0</v>
      </c>
      <c r="I66" s="31">
        <f>SUM(I65)</f>
        <v>0</v>
      </c>
      <c r="J66" s="47">
        <f>SUM(J65)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C67" s="21"/>
      <c r="J67" s="4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C68" s="13"/>
      <c r="D68" s="6"/>
      <c r="E68" s="6"/>
      <c r="J68" s="4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A69" s="7"/>
      <c r="B69" s="15"/>
      <c r="C69" s="26" t="s">
        <v>46</v>
      </c>
      <c r="D69" s="29"/>
      <c r="E69" s="29"/>
      <c r="F69" s="53"/>
      <c r="G69" s="39">
        <f>+G66+G62+G48+G36</f>
        <v>0</v>
      </c>
      <c r="H69" s="53"/>
      <c r="I69" s="39">
        <f>+I66+I62+I48+I36</f>
        <v>0</v>
      </c>
      <c r="J69" s="48">
        <f>+J66+J62+J48+J36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B70" s="16"/>
      <c r="C70" s="16"/>
      <c r="D70" s="30"/>
      <c r="E70" s="30"/>
      <c r="F70" s="40"/>
      <c r="G70" s="40"/>
      <c r="H70" s="40"/>
      <c r="I70" s="40"/>
      <c r="J70" s="4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B71" s="16"/>
      <c r="C71" s="16"/>
      <c r="D71" s="30"/>
      <c r="E71" s="30"/>
      <c r="F71" s="40"/>
      <c r="G71" s="40"/>
      <c r="H71" s="40"/>
      <c r="I71" s="40"/>
      <c r="J71" s="4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B72" s="16"/>
      <c r="C72" s="16"/>
      <c r="D72" s="30"/>
      <c r="E72" s="30"/>
      <c r="F72" s="40"/>
      <c r="G72" s="40"/>
      <c r="H72" s="40"/>
      <c r="I72" s="40"/>
      <c r="J72" s="4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B73" s="16"/>
      <c r="C73" s="16"/>
      <c r="D73" s="30"/>
      <c r="E73" s="30"/>
      <c r="F73" s="40"/>
      <c r="G73" s="40"/>
      <c r="H73" s="40"/>
      <c r="I73" s="40"/>
      <c r="J73" s="4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B74" s="16"/>
      <c r="C74" s="16"/>
      <c r="D74" s="30"/>
      <c r="E74" s="30"/>
      <c r="F74" s="40"/>
      <c r="G74" s="41" t="s">
        <v>48</v>
      </c>
      <c r="H74" s="37"/>
      <c r="I74" s="37"/>
      <c r="J74" s="49">
        <f>J69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B75" s="16"/>
      <c r="C75" s="16"/>
      <c r="D75" s="30"/>
      <c r="E75" s="30"/>
      <c r="F75" s="16"/>
      <c r="G75" s="37" t="s">
        <v>68</v>
      </c>
      <c r="H75" s="37"/>
      <c r="I75" s="37"/>
      <c r="J75" s="50">
        <f>(J69*(12/100))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B76" s="16"/>
      <c r="C76" s="16"/>
      <c r="D76" s="30"/>
      <c r="E76" s="30"/>
      <c r="F76" s="16"/>
      <c r="G76" s="42" t="s">
        <v>49</v>
      </c>
      <c r="J76" s="51">
        <f>J74+J75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B77" s="16"/>
      <c r="C77" s="16"/>
      <c r="D77" s="30"/>
      <c r="E77" s="30"/>
      <c r="F77" s="16"/>
      <c r="G77" s="40"/>
      <c r="H77" s="40"/>
      <c r="I77" s="40"/>
      <c r="J77" s="4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</sheetData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0D8DA-E6B6-4857-B49D-619F295E82FD}">
  <ds:schemaRefs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2024-04-17T14:57:28Z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