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Znadlimitka\VZ Pěší a cyklistické komunikace s živičným krytem\"/>
    </mc:Choice>
  </mc:AlternateContent>
  <xr:revisionPtr revIDLastSave="0" documentId="8_{EA2A5FB2-2BC6-4F84-8683-B0D5A36D1F6B}" xr6:coauthVersionLast="47" xr6:coauthVersionMax="47" xr10:uidLastSave="{00000000-0000-0000-0000-000000000000}"/>
  <bookViews>
    <workbookView xWindow="-120" yWindow="-120" windowWidth="29040" windowHeight="15840" xr2:uid="{6119F0F2-C5F9-4261-9F1B-53BFD502518A}"/>
  </bookViews>
  <sheets>
    <sheet name="Výpočet hodnotící ceny" sheetId="1" r:id="rId1"/>
    <sheet name="SO 01 LOCH_AB_štěrk" sheetId="3" r:id="rId2"/>
    <sheet name="SO 02 LOCH_AB_beton" sheetId="4" r:id="rId3"/>
    <sheet name="SO 05 Doplňková činnos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D19" i="1" s="1"/>
  <c r="E23" i="4"/>
  <c r="E22" i="4"/>
  <c r="E21" i="4"/>
  <c r="E20" i="4"/>
  <c r="E19" i="4"/>
  <c r="E17" i="4"/>
  <c r="E16" i="4"/>
  <c r="E15" i="4"/>
  <c r="E14" i="4"/>
  <c r="E23" i="3"/>
  <c r="E22" i="3"/>
  <c r="E21" i="3"/>
  <c r="E20" i="3"/>
  <c r="E17" i="3"/>
  <c r="E16" i="3"/>
  <c r="E15" i="3"/>
  <c r="E6" i="7"/>
  <c r="D12" i="1" s="1"/>
  <c r="E12" i="1" s="1"/>
  <c r="E7" i="7"/>
  <c r="E8" i="7"/>
  <c r="D14" i="1" s="1"/>
  <c r="E14" i="1" s="1"/>
  <c r="E11" i="7"/>
  <c r="D15" i="1" s="1"/>
  <c r="E15" i="1" s="1"/>
  <c r="E14" i="7"/>
  <c r="E13" i="7"/>
  <c r="D17" i="1" s="1"/>
  <c r="E17" i="1" s="1"/>
  <c r="E12" i="7"/>
  <c r="D16" i="1" s="1"/>
  <c r="E16" i="1" s="1"/>
  <c r="E12" i="4"/>
  <c r="E11" i="4"/>
  <c r="E10" i="4"/>
  <c r="E9" i="4" s="1"/>
  <c r="E7" i="4"/>
  <c r="E6" i="4"/>
  <c r="E5" i="4" s="1"/>
  <c r="E12" i="3"/>
  <c r="E11" i="3"/>
  <c r="E10" i="3"/>
  <c r="E7" i="3"/>
  <c r="E6" i="3"/>
  <c r="E19" i="1" l="1"/>
  <c r="D18" i="1"/>
  <c r="E18" i="1" s="1"/>
  <c r="E4" i="4"/>
  <c r="D7" i="1" s="1"/>
  <c r="E7" i="1" s="1"/>
  <c r="E19" i="3"/>
  <c r="E10" i="7"/>
  <c r="E14" i="3"/>
  <c r="E5" i="3"/>
  <c r="E9" i="3"/>
  <c r="E5" i="7"/>
  <c r="D13" i="1"/>
  <c r="E13" i="1" s="1"/>
  <c r="E20" i="1" s="1"/>
  <c r="D25" i="1" s="1"/>
  <c r="E25" i="1" s="1"/>
  <c r="E4" i="3" l="1"/>
  <c r="D6" i="1" s="1"/>
  <c r="E6" i="1" s="1"/>
  <c r="E8" i="1" s="1"/>
  <c r="D24" i="1" s="1"/>
  <c r="E24" i="1" s="1"/>
  <c r="E26" i="1" s="1"/>
  <c r="E4" i="7"/>
</calcChain>
</file>

<file path=xl/sharedStrings.xml><?xml version="1.0" encoding="utf-8"?>
<sst xmlns="http://schemas.openxmlformats.org/spreadsheetml/2006/main" count="135" uniqueCount="68">
  <si>
    <t>Činnost</t>
  </si>
  <si>
    <t>Jednotky</t>
  </si>
  <si>
    <t>Jednotková cena v Kč bez DPH</t>
  </si>
  <si>
    <t>Katalogový list KL1 - hlavní činnost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</si>
  <si>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</si>
  <si>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001: Zemní práce</t>
  </si>
  <si>
    <t>m2</t>
  </si>
  <si>
    <t>005: Komunikace pozemní</t>
  </si>
  <si>
    <t>MJ</t>
  </si>
  <si>
    <t>Jednotková cena</t>
  </si>
  <si>
    <t>Výměra</t>
  </si>
  <si>
    <t>Předpokládaný počet jednotek/rok</t>
  </si>
  <si>
    <t>Cena celkem v Kč/rok bez DPH</t>
  </si>
  <si>
    <t xml:space="preserve">Předpokládaná cena za katalogový list KL1 - hlavní činnost za 1 rok celkem v Kč bez DPH </t>
  </si>
  <si>
    <t>SO 02: Opravy pěších komunikací z kamenné dlažby</t>
  </si>
  <si>
    <t>Katalogový list KL2 - doplňková činnost</t>
  </si>
  <si>
    <t>Výšková úprava uličního vstupu nebo vpusti do 200 mm zvýšením poklopu</t>
  </si>
  <si>
    <t>kus</t>
  </si>
  <si>
    <t>Výšková úprava uličního vstupu nebo vpusti do 200 mm zvýšením mříže</t>
  </si>
  <si>
    <t>Výšková úprava uličního vstupu nebo vpusti do 200 mm zvýšením krycího hrnce, šoupěte nebo hydrantu</t>
  </si>
  <si>
    <t>Výšková a směrová úprava zahradního obrubníku betonového</t>
  </si>
  <si>
    <t>m</t>
  </si>
  <si>
    <t xml:space="preserve">Výměna zahradního obrubníku betonového </t>
  </si>
  <si>
    <t>Výšková a směrová úprava silničního obrubníku betonového</t>
  </si>
  <si>
    <t>Výměna silničního obrubníku betonového</t>
  </si>
  <si>
    <t>SO 05: Doplňková činnost</t>
  </si>
  <si>
    <t>008: Vedení dálková a přípojná</t>
  </si>
  <si>
    <t>009: Ostatní konstrukce a práce, bourání</t>
  </si>
  <si>
    <t>Jednotkové ceny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</si>
  <si>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</si>
  <si>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</si>
  <si>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Cema za 1 rok</t>
  </si>
  <si>
    <t>Cena celkem</t>
  </si>
  <si>
    <t>rok</t>
  </si>
  <si>
    <t>Počet jednotek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</si>
  <si>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</si>
  <si>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</si>
  <si>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</si>
  <si>
    <t>Tabulky pro výpočet nabídkové ceny - Lokální opravy pěších a cyklistických komunikací s živičným krytem</t>
  </si>
  <si>
    <t>Opravy pěších a cyklistických komunikací s živičným krytem s předchozím odstraněním štěrkového podkladu</t>
  </si>
  <si>
    <t>Opravy pěších a cyklistických komunikací s živičným krytem s předchozím odstraněním betonového podkladu</t>
  </si>
  <si>
    <t>Jednotkové ceny - Opravy pěších a cyklistických komunikací s živičným rytem s předchozím odstraněním štěrkového podkladu</t>
  </si>
  <si>
    <t>SO 01: Opravy pěších a cyklistických komunikací s živičným rytem s předchozím odstraněním štěrkového podkladu</t>
  </si>
  <si>
    <t>Bourání obrusné vrstvy tl. 50 mm ručně</t>
  </si>
  <si>
    <t>Odstranění pokladu z kameniva drceného tl. 150 mm</t>
  </si>
  <si>
    <t>Podklad ze štěrkodrtě ŠD tl. 150 mm</t>
  </si>
  <si>
    <r>
      <t>Postřik živičný spojovací ze silniční emulze v množství 0,80 kg/m</t>
    </r>
    <r>
      <rPr>
        <vertAlign val="superscript"/>
        <sz val="8"/>
        <color theme="1"/>
        <rFont val="Arial"/>
        <family val="2"/>
        <charset val="238"/>
      </rPr>
      <t>2</t>
    </r>
  </si>
  <si>
    <t>Asfaltový beton vrstva obrusná ACO 8 (ABJ) tl. 50 mm z nemodifikovaného asfaltu</t>
  </si>
  <si>
    <t>Řezání stávajícího živičného krytu hl. 50 mm</t>
  </si>
  <si>
    <t>Řezání spár pro vytvoření komůrky š. 20 mm hl. 40 mm pro těsnící zálivku v živičném krytu</t>
  </si>
  <si>
    <t>Těsnění spár zálivkou za studena pro komůrky š. 20 mm hl. 40 mm bez těsnícího profilu</t>
  </si>
  <si>
    <t>099: Přesun hmot a manipulace se sutí</t>
  </si>
  <si>
    <t>Nakládání suti a vbouraných hmot</t>
  </si>
  <si>
    <t>t</t>
  </si>
  <si>
    <t>Vodorovná doprava suti s naložením a složením na skládku do 15 km</t>
  </si>
  <si>
    <t>Poplatek za uložení na skládce (skládkovné) zeminy a kamení</t>
  </si>
  <si>
    <t>Poplatek za uložení na skládce (skládkovné) odpadu asfaltového bez dehtu</t>
  </si>
  <si>
    <t>Odstranění podkladu z betonu prostého tl. přes 100 mm do 150 mm ručně</t>
  </si>
  <si>
    <t>Podklad ze štěrkodrtě ŠD plochy do 100 m2 tl 150 mm</t>
  </si>
  <si>
    <r>
      <t>Postřik živičný spojovací ze silniční emulze v množství 0,80 kg/m</t>
    </r>
    <r>
      <rPr>
        <vertAlign val="superscript"/>
        <sz val="8"/>
        <color rgb="FF000000"/>
        <rFont val="Arial"/>
        <family val="2"/>
        <charset val="238"/>
      </rPr>
      <t>2</t>
    </r>
  </si>
  <si>
    <t>Nakládání suti a vybouraných hmot</t>
  </si>
  <si>
    <t>Poplatek za uložení na skládce (skládkovné) stavebního odpadu betonového</t>
  </si>
  <si>
    <t>Jednotkové ceny - Opravy pěších a cyklistických komunikací s živičným rytem s předchozím odstraněním betonového podkladu</t>
  </si>
  <si>
    <t>Výšková a směrová úprava zahradního obrubníku</t>
  </si>
  <si>
    <t>Výměna zahradního obrubníku</t>
  </si>
  <si>
    <t>Výšková a směrová úprava silničního obrubníku</t>
  </si>
  <si>
    <t>Výměna silničního obrubníku žulového</t>
  </si>
  <si>
    <t xml:space="preserve">Výměna silničního obrubníku betonového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</si>
</sst>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_(#,##0.000_);[Red]\-\ #,##0.000_);&quot;–&quot;??;_(@_)"/>
    <numFmt numFmtId="166" formatCode="_(#,##0.00_);[Red]\-\ #,##0.00_);&quot;–&quot;??;_(@_)"/>
    <numFmt numFmtId="167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6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6" fillId="0" borderId="2" xfId="0" applyNumberFormat="1" applyFont="1" applyBorder="1"/>
    <xf numFmtId="0" fontId="13" fillId="0" borderId="0" xfId="0" applyFont="1"/>
    <xf numFmtId="164" fontId="14" fillId="0" borderId="0" xfId="0" applyNumberFormat="1" applyFont="1"/>
    <xf numFmtId="4" fontId="13" fillId="0" borderId="0" xfId="0" applyNumberFormat="1" applyFont="1"/>
    <xf numFmtId="49" fontId="10" fillId="0" borderId="10" xfId="0" applyNumberFormat="1" applyFont="1" applyBorder="1" applyAlignment="1">
      <alignment horizontal="left" wrapText="1"/>
    </xf>
    <xf numFmtId="49" fontId="10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10" xfId="0" applyNumberFormat="1" applyFont="1" applyBorder="1"/>
    <xf numFmtId="165" fontId="11" fillId="0" borderId="10" xfId="0" applyNumberFormat="1" applyFont="1" applyBorder="1"/>
    <xf numFmtId="166" fontId="11" fillId="0" borderId="10" xfId="0" applyNumberFormat="1" applyFont="1" applyBorder="1"/>
    <xf numFmtId="49" fontId="12" fillId="0" borderId="10" xfId="0" applyNumberFormat="1" applyFont="1" applyBorder="1" applyAlignment="1">
      <alignment horizontal="left" vertical="top" wrapText="1"/>
    </xf>
    <xf numFmtId="49" fontId="12" fillId="0" borderId="10" xfId="0" applyNumberFormat="1" applyFont="1" applyBorder="1" applyAlignment="1">
      <alignment horizontal="center" vertical="top"/>
    </xf>
    <xf numFmtId="164" fontId="12" fillId="0" borderId="10" xfId="0" applyNumberFormat="1" applyFont="1" applyBorder="1" applyAlignment="1">
      <alignment horizontal="right" vertical="top"/>
    </xf>
    <xf numFmtId="164" fontId="11" fillId="0" borderId="10" xfId="0" applyNumberFormat="1" applyFont="1" applyBorder="1"/>
    <xf numFmtId="164" fontId="11" fillId="0" borderId="10" xfId="0" applyNumberFormat="1" applyFont="1" applyBorder="1" applyAlignment="1">
      <alignment horizontal="right" vertical="top"/>
    </xf>
    <xf numFmtId="164" fontId="3" fillId="2" borderId="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3" borderId="14" xfId="0" applyNumberFormat="1" applyFont="1" applyFill="1" applyBorder="1"/>
    <xf numFmtId="164" fontId="10" fillId="0" borderId="15" xfId="0" applyNumberFormat="1" applyFont="1" applyBorder="1" applyAlignment="1">
      <alignment horizontal="right"/>
    </xf>
    <xf numFmtId="49" fontId="10" fillId="0" borderId="10" xfId="0" applyNumberFormat="1" applyFont="1" applyBorder="1" applyAlignment="1">
      <alignment horizontal="left" vertical="center" wrapText="1"/>
    </xf>
    <xf numFmtId="164" fontId="11" fillId="0" borderId="16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164" fontId="11" fillId="0" borderId="17" xfId="0" applyNumberFormat="1" applyFont="1" applyBorder="1" applyAlignment="1">
      <alignment horizontal="right" vertical="top"/>
    </xf>
    <xf numFmtId="0" fontId="13" fillId="0" borderId="18" xfId="0" applyFont="1" applyBorder="1"/>
    <xf numFmtId="164" fontId="14" fillId="0" borderId="18" xfId="0" applyNumberFormat="1" applyFont="1" applyBorder="1"/>
    <xf numFmtId="4" fontId="12" fillId="0" borderId="10" xfId="0" applyNumberFormat="1" applyFont="1" applyBorder="1" applyAlignment="1">
      <alignment horizontal="right" vertical="top"/>
    </xf>
    <xf numFmtId="4" fontId="11" fillId="0" borderId="10" xfId="0" applyNumberFormat="1" applyFont="1" applyBorder="1"/>
    <xf numFmtId="164" fontId="10" fillId="0" borderId="10" xfId="0" applyNumberFormat="1" applyFont="1" applyBorder="1" applyAlignment="1">
      <alignment horizontal="right"/>
    </xf>
    <xf numFmtId="164" fontId="12" fillId="3" borderId="10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0" fillId="0" borderId="0" xfId="0" applyNumberFormat="1"/>
    <xf numFmtId="167" fontId="11" fillId="0" borderId="10" xfId="0" applyNumberFormat="1" applyFont="1" applyBorder="1"/>
    <xf numFmtId="167" fontId="12" fillId="0" borderId="10" xfId="0" applyNumberFormat="1" applyFont="1" applyBorder="1" applyAlignment="1">
      <alignment horizontal="center" vertical="top"/>
    </xf>
    <xf numFmtId="167" fontId="13" fillId="0" borderId="18" xfId="0" applyNumberFormat="1" applyFont="1" applyBorder="1" applyAlignment="1">
      <alignment horizontal="center"/>
    </xf>
    <xf numFmtId="167" fontId="11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4" fontId="2" fillId="3" borderId="10" xfId="0" applyNumberFormat="1" applyFont="1" applyFill="1" applyBorder="1"/>
    <xf numFmtId="164" fontId="2" fillId="0" borderId="10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9" fillId="0" borderId="0" xfId="0" applyFont="1"/>
    <xf numFmtId="0" fontId="0" fillId="0" borderId="0" xfId="0"/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dimension ref="A1:N47"/>
  <sheetViews>
    <sheetView tabSelected="1" workbookViewId="0">
      <selection activeCell="A8" sqref="A8:D8"/>
    </sheetView>
  </sheetViews>
  <sheetFormatPr defaultRowHeight="15" x14ac:dyDescent="0.25"/>
  <cols>
    <col min="1" max="1" width="70.5703125" customWidth="1"/>
    <col min="2" max="2" width="8.5703125" customWidth="1"/>
    <col min="3" max="3" width="16" customWidth="1"/>
    <col min="4" max="4" width="19.7109375" customWidth="1"/>
    <col min="5" max="5" width="16.28515625" customWidth="1"/>
  </cols>
  <sheetData>
    <row r="1" spans="1:14" x14ac:dyDescent="0.25">
      <c r="A1" s="79" t="s">
        <v>38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75" t="s">
        <v>3</v>
      </c>
      <c r="B4" s="76"/>
      <c r="C4" s="76"/>
      <c r="D4" s="76"/>
      <c r="E4" s="76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5" t="s">
        <v>0</v>
      </c>
      <c r="B5" s="5" t="s">
        <v>1</v>
      </c>
      <c r="C5" s="5" t="s">
        <v>11</v>
      </c>
      <c r="D5" s="5" t="s">
        <v>2</v>
      </c>
      <c r="E5" s="5" t="s">
        <v>12</v>
      </c>
      <c r="F5" s="2"/>
      <c r="G5" s="1"/>
      <c r="H5" s="1"/>
      <c r="I5" s="1"/>
      <c r="J5" s="1"/>
      <c r="K5" s="1"/>
      <c r="L5" s="1"/>
      <c r="M5" s="1"/>
      <c r="N5" s="1"/>
    </row>
    <row r="6" spans="1:14" ht="23.25" x14ac:dyDescent="0.25">
      <c r="A6" s="56" t="s">
        <v>39</v>
      </c>
      <c r="B6" s="41" t="s">
        <v>4</v>
      </c>
      <c r="C6" s="41">
        <v>700</v>
      </c>
      <c r="D6" s="42">
        <f>'SO 01 LOCH_AB_štěrk'!E4</f>
        <v>0</v>
      </c>
      <c r="E6" s="42">
        <f>C6*D6</f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4" ht="24" thickBot="1" x14ac:dyDescent="0.3">
      <c r="A7" s="56" t="s">
        <v>40</v>
      </c>
      <c r="B7" s="41" t="s">
        <v>4</v>
      </c>
      <c r="C7" s="41">
        <v>700</v>
      </c>
      <c r="D7" s="42">
        <f>'SO 02 LOCH_AB_beton'!E4</f>
        <v>0</v>
      </c>
      <c r="E7" s="42">
        <f>C7*D7</f>
        <v>0</v>
      </c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77" t="s">
        <v>13</v>
      </c>
      <c r="B8" s="78"/>
      <c r="C8" s="78"/>
      <c r="D8" s="78"/>
      <c r="E8" s="39">
        <f>SUM(E6:E7)</f>
        <v>0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3"/>
      <c r="C9" s="3"/>
      <c r="D9" s="4"/>
      <c r="E9" s="4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81" t="s">
        <v>15</v>
      </c>
      <c r="B10" s="82"/>
      <c r="C10" s="82"/>
      <c r="D10" s="82"/>
      <c r="E10" s="83"/>
      <c r="F10" s="1"/>
      <c r="G10" s="1"/>
      <c r="H10" s="1"/>
      <c r="I10" s="1"/>
      <c r="J10" s="1"/>
      <c r="K10" s="1"/>
      <c r="L10" s="1"/>
      <c r="M10" s="1"/>
      <c r="N10" s="1"/>
    </row>
    <row r="11" spans="1:14" ht="36" x14ac:dyDescent="0.25">
      <c r="A11" s="5" t="s">
        <v>0</v>
      </c>
      <c r="B11" s="5" t="s">
        <v>1</v>
      </c>
      <c r="C11" s="5" t="s">
        <v>11</v>
      </c>
      <c r="D11" s="5" t="s">
        <v>2</v>
      </c>
      <c r="E11" s="5" t="s">
        <v>12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6" t="s">
        <v>16</v>
      </c>
      <c r="B12" s="7" t="s">
        <v>17</v>
      </c>
      <c r="C12" s="7">
        <v>10</v>
      </c>
      <c r="D12" s="8">
        <f>'SO 05 Doplňková činnost'!E6</f>
        <v>0</v>
      </c>
      <c r="E12" s="8">
        <f>C12*D12</f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6" t="s">
        <v>18</v>
      </c>
      <c r="B13" s="7" t="s">
        <v>17</v>
      </c>
      <c r="C13" s="7">
        <v>10</v>
      </c>
      <c r="D13" s="8">
        <f>'SO 05 Doplňková činnost'!E7</f>
        <v>0</v>
      </c>
      <c r="E13" s="8">
        <f t="shared" ref="E13:E19" si="0">C13*D13</f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30" customHeight="1" x14ac:dyDescent="0.25">
      <c r="A14" s="40" t="s">
        <v>19</v>
      </c>
      <c r="B14" s="41" t="s">
        <v>17</v>
      </c>
      <c r="C14" s="41">
        <v>10</v>
      </c>
      <c r="D14" s="42">
        <f>'SO 05 Doplňková činnost'!E8</f>
        <v>0</v>
      </c>
      <c r="E14" s="42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 t="s">
        <v>20</v>
      </c>
      <c r="B15" s="7" t="s">
        <v>21</v>
      </c>
      <c r="C15" s="7">
        <v>200</v>
      </c>
      <c r="D15" s="8">
        <f>'SO 05 Doplňková činnost'!E11</f>
        <v>0</v>
      </c>
      <c r="E15" s="8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6" t="s">
        <v>22</v>
      </c>
      <c r="B16" s="7" t="s">
        <v>21</v>
      </c>
      <c r="C16" s="7">
        <v>200</v>
      </c>
      <c r="D16" s="8">
        <f>'SO 05 Doplňková činnost'!E12</f>
        <v>0</v>
      </c>
      <c r="E16" s="8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6" t="s">
        <v>23</v>
      </c>
      <c r="B17" s="7" t="s">
        <v>21</v>
      </c>
      <c r="C17" s="7">
        <v>200</v>
      </c>
      <c r="D17" s="8">
        <f>'SO 05 Doplňková činnost'!E13</f>
        <v>0</v>
      </c>
      <c r="E17" s="8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0" t="s">
        <v>67</v>
      </c>
      <c r="B18" s="11" t="s">
        <v>21</v>
      </c>
      <c r="C18" s="11">
        <v>200</v>
      </c>
      <c r="D18" s="12">
        <f>'SO 05 Doplňková činnost'!E14</f>
        <v>0</v>
      </c>
      <c r="E18" s="12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10" t="s">
        <v>66</v>
      </c>
      <c r="B19" s="11" t="s">
        <v>21</v>
      </c>
      <c r="C19" s="11">
        <v>200</v>
      </c>
      <c r="D19" s="12">
        <f>'SO 05 Doplňková činnost'!E15</f>
        <v>0</v>
      </c>
      <c r="E19" s="12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77" t="s">
        <v>29</v>
      </c>
      <c r="B20" s="78"/>
      <c r="C20" s="78"/>
      <c r="D20" s="78"/>
      <c r="E20" s="39">
        <f>SUM(E12:E19)</f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71" t="s">
        <v>30</v>
      </c>
      <c r="B22" s="72"/>
      <c r="C22" s="72"/>
      <c r="D22" s="72"/>
      <c r="E22" s="72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6" t="s">
        <v>0</v>
      </c>
      <c r="B23" s="16" t="s">
        <v>1</v>
      </c>
      <c r="C23" s="16" t="s">
        <v>34</v>
      </c>
      <c r="D23" s="16" t="s">
        <v>31</v>
      </c>
      <c r="E23" s="16" t="s">
        <v>32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6" t="s">
        <v>36</v>
      </c>
      <c r="B24" s="7" t="s">
        <v>33</v>
      </c>
      <c r="C24" s="7">
        <v>4</v>
      </c>
      <c r="D24" s="8">
        <f>E8</f>
        <v>0</v>
      </c>
      <c r="E24" s="8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.75" thickBot="1" x14ac:dyDescent="0.3">
      <c r="A25" s="10" t="s">
        <v>37</v>
      </c>
      <c r="B25" s="11" t="s">
        <v>33</v>
      </c>
      <c r="C25" s="11">
        <v>4</v>
      </c>
      <c r="D25" s="12">
        <f>E20</f>
        <v>0</v>
      </c>
      <c r="E25" s="12">
        <f>C25*D25</f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6.5" thickTop="1" thickBot="1" x14ac:dyDescent="0.3">
      <c r="A26" s="73" t="s">
        <v>35</v>
      </c>
      <c r="B26" s="74"/>
      <c r="C26" s="74"/>
      <c r="D26" s="74"/>
      <c r="E26" s="43">
        <f>SUM(E24:E25)</f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Gauwauqr6QqTpppzjMytMiN6KTesd0BVYAvI/oV8d4cV3puVXVgPVtiWmEAzVlPZ9+Uk3iVGLA0IJcEned1lXQ==" saltValue="du6PSGlLzNW9xbyCda8ZbQ==" spinCount="100000" sheet="1" objects="1" scenarios="1"/>
  <mergeCells count="7">
    <mergeCell ref="A22:E22"/>
    <mergeCell ref="A26:D26"/>
    <mergeCell ref="A4:E4"/>
    <mergeCell ref="A8:D8"/>
    <mergeCell ref="A1:E1"/>
    <mergeCell ref="A10:E10"/>
    <mergeCell ref="A20:D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dimension ref="A1:E23"/>
  <sheetViews>
    <sheetView workbookViewId="0">
      <selection activeCell="D7" sqref="D7"/>
    </sheetView>
  </sheetViews>
  <sheetFormatPr defaultRowHeight="15" x14ac:dyDescent="0.25"/>
  <cols>
    <col min="1" max="1" width="82.5703125" customWidth="1"/>
    <col min="4" max="4" width="10.85546875" customWidth="1"/>
    <col min="5" max="5" width="11.140625" bestFit="1" customWidth="1"/>
  </cols>
  <sheetData>
    <row r="1" spans="1:5" x14ac:dyDescent="0.25">
      <c r="A1" s="13" t="s">
        <v>41</v>
      </c>
    </row>
    <row r="3" spans="1:5" ht="15.75" thickBot="1" x14ac:dyDescent="0.3"/>
    <row r="4" spans="1:5" ht="30" customHeight="1" thickBot="1" x14ac:dyDescent="0.3">
      <c r="A4" s="57" t="s">
        <v>42</v>
      </c>
      <c r="B4" s="14" t="s">
        <v>8</v>
      </c>
      <c r="C4" s="14" t="s">
        <v>10</v>
      </c>
      <c r="D4" s="20" t="s">
        <v>9</v>
      </c>
      <c r="E4" s="22">
        <f>E5+E9+E14+E19</f>
        <v>0</v>
      </c>
    </row>
    <row r="5" spans="1:5" x14ac:dyDescent="0.25">
      <c r="A5" s="15" t="s">
        <v>5</v>
      </c>
      <c r="B5" s="15"/>
      <c r="C5" s="15"/>
      <c r="D5" s="15"/>
      <c r="E5" s="21">
        <f>SUM(E6:E7)</f>
        <v>0</v>
      </c>
    </row>
    <row r="6" spans="1:5" x14ac:dyDescent="0.25">
      <c r="A6" s="6" t="s">
        <v>43</v>
      </c>
      <c r="B6" s="7" t="s">
        <v>6</v>
      </c>
      <c r="C6" s="58">
        <v>1</v>
      </c>
      <c r="D6" s="55">
        <v>0</v>
      </c>
      <c r="E6" s="8">
        <f>C6*D6</f>
        <v>0</v>
      </c>
    </row>
    <row r="7" spans="1:5" x14ac:dyDescent="0.25">
      <c r="A7" s="6" t="s">
        <v>44</v>
      </c>
      <c r="B7" s="7" t="s">
        <v>6</v>
      </c>
      <c r="C7" s="58">
        <v>1</v>
      </c>
      <c r="D7" s="55">
        <v>0</v>
      </c>
      <c r="E7" s="8">
        <f>C7*D7</f>
        <v>0</v>
      </c>
    </row>
    <row r="8" spans="1:5" x14ac:dyDescent="0.25">
      <c r="A8" s="17"/>
      <c r="B8" s="18"/>
      <c r="C8" s="59"/>
      <c r="D8" s="19"/>
      <c r="E8" s="4"/>
    </row>
    <row r="9" spans="1:5" x14ac:dyDescent="0.25">
      <c r="A9" s="15" t="s">
        <v>7</v>
      </c>
      <c r="B9" s="16"/>
      <c r="C9" s="60"/>
      <c r="D9" s="9"/>
      <c r="E9" s="9">
        <f>SUM(E10:E12)</f>
        <v>0</v>
      </c>
    </row>
    <row r="10" spans="1:5" x14ac:dyDescent="0.25">
      <c r="A10" s="6" t="s">
        <v>45</v>
      </c>
      <c r="B10" s="7" t="s">
        <v>6</v>
      </c>
      <c r="C10" s="58">
        <v>1</v>
      </c>
      <c r="D10" s="55">
        <v>0</v>
      </c>
      <c r="E10" s="8">
        <f t="shared" ref="E10:E12" si="0">C10*D10</f>
        <v>0</v>
      </c>
    </row>
    <row r="11" spans="1:5" x14ac:dyDescent="0.25">
      <c r="A11" s="6" t="s">
        <v>46</v>
      </c>
      <c r="B11" s="7" t="s">
        <v>6</v>
      </c>
      <c r="C11" s="58">
        <v>1</v>
      </c>
      <c r="D11" s="55">
        <v>0</v>
      </c>
      <c r="E11" s="8">
        <f t="shared" si="0"/>
        <v>0</v>
      </c>
    </row>
    <row r="12" spans="1:5" x14ac:dyDescent="0.25">
      <c r="A12" s="6" t="s">
        <v>47</v>
      </c>
      <c r="B12" s="7" t="s">
        <v>6</v>
      </c>
      <c r="C12" s="58">
        <v>1</v>
      </c>
      <c r="D12" s="55">
        <v>0</v>
      </c>
      <c r="E12" s="8">
        <f t="shared" si="0"/>
        <v>0</v>
      </c>
    </row>
    <row r="13" spans="1:5" x14ac:dyDescent="0.25">
      <c r="C13" s="61"/>
    </row>
    <row r="14" spans="1:5" x14ac:dyDescent="0.25">
      <c r="A14" s="15" t="s">
        <v>27</v>
      </c>
      <c r="B14" s="16"/>
      <c r="C14" s="60"/>
      <c r="D14" s="9"/>
      <c r="E14" s="9">
        <f>SUM(E15:E17)</f>
        <v>0</v>
      </c>
    </row>
    <row r="15" spans="1:5" x14ac:dyDescent="0.25">
      <c r="A15" s="6" t="s">
        <v>48</v>
      </c>
      <c r="B15" s="7" t="s">
        <v>21</v>
      </c>
      <c r="C15" s="58">
        <v>4</v>
      </c>
      <c r="D15" s="55">
        <v>0</v>
      </c>
      <c r="E15" s="8">
        <f t="shared" ref="E15:E17" si="1">C15*D15</f>
        <v>0</v>
      </c>
    </row>
    <row r="16" spans="1:5" x14ac:dyDescent="0.25">
      <c r="A16" s="6" t="s">
        <v>49</v>
      </c>
      <c r="B16" s="7" t="s">
        <v>21</v>
      </c>
      <c r="C16" s="58">
        <v>4</v>
      </c>
      <c r="D16" s="55">
        <v>0</v>
      </c>
      <c r="E16" s="8">
        <f t="shared" si="1"/>
        <v>0</v>
      </c>
    </row>
    <row r="17" spans="1:5" x14ac:dyDescent="0.25">
      <c r="A17" s="6" t="s">
        <v>50</v>
      </c>
      <c r="B17" s="7" t="s">
        <v>21</v>
      </c>
      <c r="C17" s="58">
        <v>4</v>
      </c>
      <c r="D17" s="55">
        <v>0</v>
      </c>
      <c r="E17" s="8">
        <f t="shared" si="1"/>
        <v>0</v>
      </c>
    </row>
    <row r="18" spans="1:5" x14ac:dyDescent="0.25">
      <c r="C18" s="61"/>
    </row>
    <row r="19" spans="1:5" x14ac:dyDescent="0.25">
      <c r="A19" s="15" t="s">
        <v>51</v>
      </c>
      <c r="B19" s="16"/>
      <c r="C19" s="60"/>
      <c r="D19" s="9"/>
      <c r="E19" s="9">
        <f>SUM(E20:E23)</f>
        <v>0</v>
      </c>
    </row>
    <row r="20" spans="1:5" x14ac:dyDescent="0.25">
      <c r="A20" s="6" t="s">
        <v>52</v>
      </c>
      <c r="B20" s="7" t="s">
        <v>53</v>
      </c>
      <c r="C20" s="58">
        <v>0.38800000000000001</v>
      </c>
      <c r="D20" s="55">
        <v>0</v>
      </c>
      <c r="E20" s="8">
        <f t="shared" ref="E20:E22" si="2">C20*D20</f>
        <v>0</v>
      </c>
    </row>
    <row r="21" spans="1:5" x14ac:dyDescent="0.25">
      <c r="A21" s="6" t="s">
        <v>54</v>
      </c>
      <c r="B21" s="7" t="s">
        <v>53</v>
      </c>
      <c r="C21" s="58">
        <v>0.38800000000000001</v>
      </c>
      <c r="D21" s="55">
        <v>0</v>
      </c>
      <c r="E21" s="8">
        <f t="shared" si="2"/>
        <v>0</v>
      </c>
    </row>
    <row r="22" spans="1:5" x14ac:dyDescent="0.25">
      <c r="A22" s="6" t="s">
        <v>55</v>
      </c>
      <c r="B22" s="7" t="s">
        <v>53</v>
      </c>
      <c r="C22" s="58">
        <v>0.28999999999999998</v>
      </c>
      <c r="D22" s="55">
        <v>0</v>
      </c>
      <c r="E22" s="8">
        <f t="shared" si="2"/>
        <v>0</v>
      </c>
    </row>
    <row r="23" spans="1:5" x14ac:dyDescent="0.25">
      <c r="A23" s="6" t="s">
        <v>56</v>
      </c>
      <c r="B23" s="7" t="s">
        <v>53</v>
      </c>
      <c r="C23" s="7">
        <v>9.8000000000000004E-2</v>
      </c>
      <c r="D23" s="55">
        <v>0</v>
      </c>
      <c r="E23" s="8">
        <f>C23*D23</f>
        <v>0</v>
      </c>
    </row>
  </sheetData>
  <sheetProtection algorithmName="SHA-512" hashValue="ZpvJuC8W1Xoe9RWWje9f51yHqjNFiU6xvDiEijWBuhYCv5PKndUxzTnaVU2/jiY/4bfeQktZAln+7FHliouvnA==" saltValue="iFLEi0ggcpzdXiF1NFn+Gw==" spinCount="100000" sheet="1" objects="1" scenarios="1"/>
  <protectedRanges>
    <protectedRange sqref="D6 D7 D10 D11 D12 D15 D16 D17 D20 D21 D22 D23" name="Oblast1"/>
  </protectedRange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937B-F15B-417E-B7D1-CD9045B8D019}">
  <dimension ref="A1:E23"/>
  <sheetViews>
    <sheetView topLeftCell="A3" workbookViewId="0">
      <selection activeCell="D24" sqref="D24"/>
    </sheetView>
  </sheetViews>
  <sheetFormatPr defaultRowHeight="15" x14ac:dyDescent="0.25"/>
  <cols>
    <col min="1" max="1" width="82.5703125" customWidth="1"/>
    <col min="4" max="4" width="11.5703125" customWidth="1"/>
    <col min="5" max="5" width="11.140625" bestFit="1" customWidth="1"/>
  </cols>
  <sheetData>
    <row r="1" spans="1:5" x14ac:dyDescent="0.25">
      <c r="A1" s="13" t="s">
        <v>62</v>
      </c>
    </row>
    <row r="3" spans="1:5" ht="15.75" thickBot="1" x14ac:dyDescent="0.3"/>
    <row r="4" spans="1:5" ht="30" customHeight="1" thickBot="1" x14ac:dyDescent="0.3">
      <c r="A4" s="45" t="s">
        <v>14</v>
      </c>
      <c r="B4" s="27" t="s">
        <v>8</v>
      </c>
      <c r="C4" s="28" t="s">
        <v>10</v>
      </c>
      <c r="D4" s="29" t="s">
        <v>9</v>
      </c>
      <c r="E4" s="44">
        <f>E5+E9+E14+E19</f>
        <v>0</v>
      </c>
    </row>
    <row r="5" spans="1:5" ht="15" customHeight="1" x14ac:dyDescent="0.25">
      <c r="A5" s="30" t="s">
        <v>5</v>
      </c>
      <c r="B5" s="31"/>
      <c r="C5" s="62"/>
      <c r="D5" s="33"/>
      <c r="E5" s="46">
        <f>SUBTOTAL(9,E6:E8)</f>
        <v>0</v>
      </c>
    </row>
    <row r="6" spans="1:5" ht="15" customHeight="1" x14ac:dyDescent="0.25">
      <c r="A6" s="34" t="s">
        <v>43</v>
      </c>
      <c r="B6" s="35" t="s">
        <v>6</v>
      </c>
      <c r="C6" s="63">
        <v>1</v>
      </c>
      <c r="D6" s="54">
        <v>0</v>
      </c>
      <c r="E6" s="47">
        <f>C6*D6</f>
        <v>0</v>
      </c>
    </row>
    <row r="7" spans="1:5" ht="15" customHeight="1" x14ac:dyDescent="0.25">
      <c r="A7" s="34" t="s">
        <v>57</v>
      </c>
      <c r="B7" s="35" t="s">
        <v>6</v>
      </c>
      <c r="C7" s="63">
        <v>1</v>
      </c>
      <c r="D7" s="54">
        <v>0</v>
      </c>
      <c r="E7" s="47">
        <f>C7*D7</f>
        <v>0</v>
      </c>
    </row>
    <row r="8" spans="1:5" ht="15" customHeight="1" x14ac:dyDescent="0.25">
      <c r="A8" s="49"/>
      <c r="B8" s="49"/>
      <c r="C8" s="64"/>
      <c r="D8" s="50"/>
      <c r="E8" s="50"/>
    </row>
    <row r="9" spans="1:5" ht="15" customHeight="1" x14ac:dyDescent="0.25">
      <c r="A9" s="30" t="s">
        <v>7</v>
      </c>
      <c r="B9" s="31"/>
      <c r="C9" s="65"/>
      <c r="D9" s="37"/>
      <c r="E9" s="48">
        <f>SUBTOTAL(9,E10:E13)</f>
        <v>0</v>
      </c>
    </row>
    <row r="10" spans="1:5" ht="15" customHeight="1" x14ac:dyDescent="0.25">
      <c r="A10" s="34" t="s">
        <v>58</v>
      </c>
      <c r="B10" s="35" t="s">
        <v>6</v>
      </c>
      <c r="C10" s="63">
        <v>1</v>
      </c>
      <c r="D10" s="54">
        <v>0</v>
      </c>
      <c r="E10" s="47">
        <f>C10*D10</f>
        <v>0</v>
      </c>
    </row>
    <row r="11" spans="1:5" ht="15" customHeight="1" x14ac:dyDescent="0.25">
      <c r="A11" s="34" t="s">
        <v>59</v>
      </c>
      <c r="B11" s="35" t="s">
        <v>6</v>
      </c>
      <c r="C11" s="63">
        <v>1</v>
      </c>
      <c r="D11" s="54">
        <v>0</v>
      </c>
      <c r="E11" s="47">
        <f>C11*D11</f>
        <v>0</v>
      </c>
    </row>
    <row r="12" spans="1:5" ht="15" customHeight="1" x14ac:dyDescent="0.25">
      <c r="A12" s="34" t="s">
        <v>47</v>
      </c>
      <c r="B12" s="35" t="s">
        <v>6</v>
      </c>
      <c r="C12" s="63">
        <v>1</v>
      </c>
      <c r="D12" s="54">
        <v>0</v>
      </c>
      <c r="E12" s="47">
        <f>C12*D12</f>
        <v>0</v>
      </c>
    </row>
    <row r="13" spans="1:5" x14ac:dyDescent="0.25">
      <c r="C13" s="61"/>
    </row>
    <row r="14" spans="1:5" x14ac:dyDescent="0.25">
      <c r="A14" s="30" t="s">
        <v>27</v>
      </c>
      <c r="B14" s="31"/>
      <c r="C14" s="65"/>
      <c r="D14" s="37"/>
      <c r="E14" s="48">
        <f>SUBTOTAL(9,E15:E18)</f>
        <v>0</v>
      </c>
    </row>
    <row r="15" spans="1:5" x14ac:dyDescent="0.25">
      <c r="A15" s="34" t="s">
        <v>48</v>
      </c>
      <c r="B15" s="35" t="s">
        <v>21</v>
      </c>
      <c r="C15" s="63">
        <v>4</v>
      </c>
      <c r="D15" s="54">
        <v>0</v>
      </c>
      <c r="E15" s="47">
        <f>C15*D15</f>
        <v>0</v>
      </c>
    </row>
    <row r="16" spans="1:5" x14ac:dyDescent="0.25">
      <c r="A16" s="34" t="s">
        <v>49</v>
      </c>
      <c r="B16" s="35" t="s">
        <v>21</v>
      </c>
      <c r="C16" s="63">
        <v>4</v>
      </c>
      <c r="D16" s="54">
        <v>0</v>
      </c>
      <c r="E16" s="47">
        <f>C16*D16</f>
        <v>0</v>
      </c>
    </row>
    <row r="17" spans="1:5" x14ac:dyDescent="0.25">
      <c r="A17" s="34" t="s">
        <v>50</v>
      </c>
      <c r="B17" s="35" t="s">
        <v>21</v>
      </c>
      <c r="C17" s="63">
        <v>4</v>
      </c>
      <c r="D17" s="54">
        <v>0</v>
      </c>
      <c r="E17" s="47">
        <f>C17*D17</f>
        <v>0</v>
      </c>
    </row>
    <row r="18" spans="1:5" x14ac:dyDescent="0.25">
      <c r="C18" s="61"/>
    </row>
    <row r="19" spans="1:5" x14ac:dyDescent="0.25">
      <c r="A19" s="30" t="s">
        <v>51</v>
      </c>
      <c r="B19" s="31"/>
      <c r="C19" s="65"/>
      <c r="D19" s="37"/>
      <c r="E19" s="48">
        <f>SUBTOTAL(9,E20:E23)</f>
        <v>0</v>
      </c>
    </row>
    <row r="20" spans="1:5" x14ac:dyDescent="0.25">
      <c r="A20" s="34" t="s">
        <v>60</v>
      </c>
      <c r="B20" s="35" t="s">
        <v>53</v>
      </c>
      <c r="C20" s="63">
        <v>0.42299999999999999</v>
      </c>
      <c r="D20" s="54">
        <v>0</v>
      </c>
      <c r="E20" s="47">
        <f>C20*D20</f>
        <v>0</v>
      </c>
    </row>
    <row r="21" spans="1:5" x14ac:dyDescent="0.25">
      <c r="A21" s="34" t="s">
        <v>54</v>
      </c>
      <c r="B21" s="35" t="s">
        <v>53</v>
      </c>
      <c r="C21" s="63">
        <v>0.42299999999999999</v>
      </c>
      <c r="D21" s="54">
        <v>0</v>
      </c>
      <c r="E21" s="47">
        <f>C21*D21</f>
        <v>0</v>
      </c>
    </row>
    <row r="22" spans="1:5" x14ac:dyDescent="0.25">
      <c r="A22" s="34" t="s">
        <v>61</v>
      </c>
      <c r="B22" s="35" t="s">
        <v>53</v>
      </c>
      <c r="C22" s="63">
        <v>0.32500000000000001</v>
      </c>
      <c r="D22" s="54">
        <v>0</v>
      </c>
      <c r="E22" s="47">
        <f>C22*D22</f>
        <v>0</v>
      </c>
    </row>
    <row r="23" spans="1:5" x14ac:dyDescent="0.25">
      <c r="A23" s="66" t="s">
        <v>56</v>
      </c>
      <c r="B23" s="67" t="s">
        <v>53</v>
      </c>
      <c r="C23" s="68">
        <v>9.8000000000000004E-2</v>
      </c>
      <c r="D23" s="69">
        <v>0</v>
      </c>
      <c r="E23" s="70">
        <f>C23*D23</f>
        <v>0</v>
      </c>
    </row>
  </sheetData>
  <sheetProtection algorithmName="SHA-512" hashValue="/8B2Z5kSMpC2KMdKVdX5Q7LqFcvoeYJrX34cOnXOlOL4Sfy22qnVX/U3TmrLA6pB8kwL0eLqR2jLaZW5M2suTQ==" saltValue="IqeWEgmz6ocrSHe9e6tTPg==" spinCount="100000" sheet="1" objects="1" scenarios="1"/>
  <protectedRanges>
    <protectedRange sqref="D6 D7 D10 D11 D12 D15 D16 D17 D20 D21 D22 D23" name="Oblast1"/>
  </protectedRange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09F-7E75-4290-B123-11CBD6A61916}">
  <dimension ref="A1:E15"/>
  <sheetViews>
    <sheetView workbookViewId="0">
      <selection activeCell="D16" sqref="D16"/>
    </sheetView>
  </sheetViews>
  <sheetFormatPr defaultRowHeight="15" x14ac:dyDescent="0.25"/>
  <cols>
    <col min="1" max="1" width="82.5703125" customWidth="1"/>
    <col min="4" max="4" width="11" customWidth="1"/>
    <col min="5" max="5" width="11.140625" bestFit="1" customWidth="1"/>
  </cols>
  <sheetData>
    <row r="1" spans="1:5" x14ac:dyDescent="0.25">
      <c r="A1" s="13" t="s">
        <v>28</v>
      </c>
    </row>
    <row r="4" spans="1:5" ht="30" customHeight="1" x14ac:dyDescent="0.25">
      <c r="A4" s="26" t="s">
        <v>25</v>
      </c>
      <c r="B4" s="27" t="s">
        <v>8</v>
      </c>
      <c r="C4" s="28" t="s">
        <v>10</v>
      </c>
      <c r="D4" s="29" t="s">
        <v>9</v>
      </c>
      <c r="E4" s="53">
        <f>SUBTOTAL(9,E5:E15)</f>
        <v>0</v>
      </c>
    </row>
    <row r="5" spans="1:5" ht="15" customHeight="1" x14ac:dyDescent="0.25">
      <c r="A5" s="30" t="s">
        <v>26</v>
      </c>
      <c r="B5" s="31"/>
      <c r="C5" s="32"/>
      <c r="D5" s="33"/>
      <c r="E5" s="38">
        <f>SUBTOTAL(9,E6:E9)</f>
        <v>0</v>
      </c>
    </row>
    <row r="6" spans="1:5" ht="15" customHeight="1" x14ac:dyDescent="0.25">
      <c r="A6" s="34" t="s">
        <v>16</v>
      </c>
      <c r="B6" s="35" t="s">
        <v>17</v>
      </c>
      <c r="C6" s="51">
        <v>1</v>
      </c>
      <c r="D6" s="54">
        <v>0</v>
      </c>
      <c r="E6" s="36">
        <f>C6*D6</f>
        <v>0</v>
      </c>
    </row>
    <row r="7" spans="1:5" ht="15" customHeight="1" x14ac:dyDescent="0.25">
      <c r="A7" s="34" t="s">
        <v>18</v>
      </c>
      <c r="B7" s="35" t="s">
        <v>17</v>
      </c>
      <c r="C7" s="51">
        <v>1</v>
      </c>
      <c r="D7" s="54">
        <v>0</v>
      </c>
      <c r="E7" s="36">
        <f>C7*D7</f>
        <v>0</v>
      </c>
    </row>
    <row r="8" spans="1:5" ht="15" customHeight="1" x14ac:dyDescent="0.25">
      <c r="A8" s="34" t="s">
        <v>19</v>
      </c>
      <c r="B8" s="35" t="s">
        <v>17</v>
      </c>
      <c r="C8" s="51">
        <v>1</v>
      </c>
      <c r="D8" s="54">
        <v>0</v>
      </c>
      <c r="E8" s="36">
        <f>C8*D8</f>
        <v>0</v>
      </c>
    </row>
    <row r="9" spans="1:5" ht="15" customHeight="1" x14ac:dyDescent="0.25">
      <c r="A9" s="23"/>
      <c r="B9" s="23"/>
      <c r="C9" s="25"/>
      <c r="D9" s="24"/>
      <c r="E9" s="24"/>
    </row>
    <row r="10" spans="1:5" ht="15" customHeight="1" x14ac:dyDescent="0.25">
      <c r="A10" s="30" t="s">
        <v>27</v>
      </c>
      <c r="B10" s="31"/>
      <c r="C10" s="52"/>
      <c r="D10" s="37"/>
      <c r="E10" s="38">
        <f>SUBTOTAL(9,E11:E15)</f>
        <v>0</v>
      </c>
    </row>
    <row r="11" spans="1:5" ht="15" customHeight="1" x14ac:dyDescent="0.25">
      <c r="A11" s="34" t="s">
        <v>63</v>
      </c>
      <c r="B11" s="35" t="s">
        <v>21</v>
      </c>
      <c r="C11" s="51">
        <v>1</v>
      </c>
      <c r="D11" s="54">
        <v>0</v>
      </c>
      <c r="E11" s="36">
        <f>C11*D11</f>
        <v>0</v>
      </c>
    </row>
    <row r="12" spans="1:5" ht="15" customHeight="1" x14ac:dyDescent="0.25">
      <c r="A12" s="34" t="s">
        <v>64</v>
      </c>
      <c r="B12" s="35" t="s">
        <v>21</v>
      </c>
      <c r="C12" s="51">
        <v>1</v>
      </c>
      <c r="D12" s="54">
        <v>0</v>
      </c>
      <c r="E12" s="36">
        <f>C12*D12</f>
        <v>0</v>
      </c>
    </row>
    <row r="13" spans="1:5" ht="15" customHeight="1" x14ac:dyDescent="0.25">
      <c r="A13" s="34" t="s">
        <v>65</v>
      </c>
      <c r="B13" s="35" t="s">
        <v>21</v>
      </c>
      <c r="C13" s="51">
        <v>1</v>
      </c>
      <c r="D13" s="54">
        <v>0</v>
      </c>
      <c r="E13" s="36">
        <f>C13*D13</f>
        <v>0</v>
      </c>
    </row>
    <row r="14" spans="1:5" ht="15" customHeight="1" x14ac:dyDescent="0.25">
      <c r="A14" s="34" t="s">
        <v>24</v>
      </c>
      <c r="B14" s="35" t="s">
        <v>21</v>
      </c>
      <c r="C14" s="51">
        <v>1</v>
      </c>
      <c r="D14" s="54">
        <v>0</v>
      </c>
      <c r="E14" s="36">
        <f>C14*D14</f>
        <v>0</v>
      </c>
    </row>
    <row r="15" spans="1:5" x14ac:dyDescent="0.25">
      <c r="A15" s="34" t="s">
        <v>66</v>
      </c>
      <c r="B15" s="35" t="s">
        <v>21</v>
      </c>
      <c r="C15" s="51">
        <v>1</v>
      </c>
      <c r="D15" s="54">
        <v>0</v>
      </c>
      <c r="E15" s="36">
        <f>C15*D15</f>
        <v>0</v>
      </c>
    </row>
  </sheetData>
  <sheetProtection algorithmName="SHA-512" hashValue="0QSl22pArYitB75E+Pa8c20aUBAuMV3LWSCpMuoWe6wnpfzHzvR3MeAWvrGqcdwb4+gfTI0ZEagyub7SlbqjSw==" saltValue="dkcwTj3Cb4+ilxSrYCjqLw==" spinCount="100000" sheet="1" objects="1" scenarios="1"/>
  <protectedRanges>
    <protectedRange sqref="D6 D7 D8 D11 D12 D13 D14 D15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Výpočet hodnotící ceny</vt:lpstr>
      <vt:lpstr>SO 01 LOCH_AB_štěrk</vt:lpstr>
      <vt:lpstr>SO 02 LOCH_AB_beton</vt:lpstr>
      <vt:lpstr>SO 05 Doplňková činnost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Antošová Kateřina, Mgr.</cp:lastModifiedBy>
  <cp:lastPrinted>2024-04-24T14:11:59Z</cp:lastPrinted>
  <dcterms:created xsi:type="dcterms:W3CDTF">2024-04-24T11:49:38Z</dcterms:created>
  <dcterms:modified xsi:type="dcterms:W3CDTF">2024-09-20T06:40:43Z</dcterms:modified>
</cp:coreProperties>
</file>