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agistrát\Odbor dopravy 2024\Veřejné zakázky\22. LOK dlažba\"/>
    </mc:Choice>
  </mc:AlternateContent>
  <xr:revisionPtr revIDLastSave="0" documentId="13_ncr:1_{BDA2284A-F015-4F91-8480-36EBD2789193}" xr6:coauthVersionLast="47" xr6:coauthVersionMax="47" xr10:uidLastSave="{00000000-0000-0000-0000-000000000000}"/>
  <bookViews>
    <workbookView xWindow="-120" yWindow="-120" windowWidth="20730" windowHeight="11760" xr2:uid="{6119F0F2-C5F9-4261-9F1B-53BFD502518A}"/>
  </bookViews>
  <sheets>
    <sheet name="Výpočet hodnotící ceny" sheetId="1" r:id="rId1"/>
    <sheet name="SO 01 Pěší kom. z bet. dl." sheetId="3" r:id="rId2"/>
    <sheet name="SO 02 Pěší kom. z kam. dl." sheetId="4" r:id="rId3"/>
    <sheet name="SO 03 Vozovky z bet. dl." sheetId="5" r:id="rId4"/>
    <sheet name="SO 04 Vozovky z kam. dl." sheetId="6" r:id="rId5"/>
    <sheet name="SO 05 Doplňková činnost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7" i="1" s="1"/>
  <c r="E6" i="7"/>
  <c r="D14" i="1" s="1"/>
  <c r="E14" i="1" s="1"/>
  <c r="E7" i="7"/>
  <c r="E8" i="7"/>
  <c r="D16" i="1" s="1"/>
  <c r="E16" i="1" s="1"/>
  <c r="E10" i="7"/>
  <c r="E11" i="7"/>
  <c r="E14" i="7"/>
  <c r="D20" i="1" s="1"/>
  <c r="E20" i="1" s="1"/>
  <c r="E13" i="7"/>
  <c r="D19" i="1" s="1"/>
  <c r="E19" i="1" s="1"/>
  <c r="E12" i="7"/>
  <c r="D18" i="1" s="1"/>
  <c r="E18" i="1" s="1"/>
  <c r="E13" i="6"/>
  <c r="E12" i="6"/>
  <c r="E11" i="6"/>
  <c r="E10" i="6"/>
  <c r="E9" i="6" s="1"/>
  <c r="E7" i="6"/>
  <c r="E6" i="6"/>
  <c r="E5" i="6"/>
  <c r="E13" i="5"/>
  <c r="E12" i="5"/>
  <c r="E11" i="5"/>
  <c r="E10" i="5"/>
  <c r="E9" i="5" s="1"/>
  <c r="E7" i="5"/>
  <c r="E6" i="5"/>
  <c r="E5" i="5"/>
  <c r="E13" i="4"/>
  <c r="E12" i="4"/>
  <c r="E11" i="4"/>
  <c r="E10" i="4"/>
  <c r="E9" i="4" s="1"/>
  <c r="E7" i="4"/>
  <c r="E6" i="4"/>
  <c r="E5" i="4"/>
  <c r="E13" i="3"/>
  <c r="E12" i="3"/>
  <c r="E11" i="3"/>
  <c r="E10" i="3"/>
  <c r="E7" i="3"/>
  <c r="E5" i="3" s="1"/>
  <c r="E6" i="3"/>
  <c r="E9" i="3" l="1"/>
  <c r="E4" i="3" s="1"/>
  <c r="D6" i="1" s="1"/>
  <c r="E6" i="1" s="1"/>
  <c r="E5" i="7"/>
  <c r="E4" i="7" s="1"/>
  <c r="D15" i="1"/>
  <c r="E15" i="1" s="1"/>
  <c r="E21" i="1" s="1"/>
  <c r="D26" i="1" s="1"/>
  <c r="E26" i="1" s="1"/>
  <c r="E4" i="6"/>
  <c r="D9" i="1" s="1"/>
  <c r="E9" i="1" s="1"/>
  <c r="E4" i="5"/>
  <c r="D8" i="1" s="1"/>
  <c r="E8" i="1" s="1"/>
  <c r="E4" i="4"/>
  <c r="D7" i="1" s="1"/>
  <c r="E7" i="1" s="1"/>
  <c r="E10" i="1" l="1"/>
  <c r="D25" i="1" s="1"/>
  <c r="E25" i="1" s="1"/>
  <c r="E27" i="1" s="1"/>
</calcChain>
</file>

<file path=xl/sharedStrings.xml><?xml version="1.0" encoding="utf-8"?>
<sst xmlns="http://schemas.openxmlformats.org/spreadsheetml/2006/main" count="145" uniqueCount="69">
  <si>
    <t>Činnost</t>
  </si>
  <si>
    <t>Jednotky</t>
  </si>
  <si>
    <t>Jednotková cena v Kč bez DPH</t>
  </si>
  <si>
    <t>Katalogový list KL1 - hlavní činnost</t>
  </si>
  <si>
    <t>Opravy pěších komunikací z betonové dlažby</t>
  </si>
  <si>
    <r>
      <t>m</t>
    </r>
    <r>
      <rPr>
        <vertAlign val="superscript"/>
        <sz val="8"/>
        <color theme="1"/>
        <rFont val="Arial"/>
        <family val="2"/>
        <charset val="238"/>
      </rPr>
      <t>2</t>
    </r>
  </si>
  <si>
    <t>Opravy pěších komunikací z kamenné dlažby</t>
  </si>
  <si>
    <t>Opravy vozovek z betonové dlažby</t>
  </si>
  <si>
    <t>Opravy vozovek z kamenné dlažby</t>
  </si>
  <si>
    <t>SO 01: Opravy pěších komunikací z betonové dlažby</t>
  </si>
  <si>
    <t>001: Zemní práce</t>
  </si>
  <si>
    <t>m2</t>
  </si>
  <si>
    <t>Odstranění podkladu z kameniva drceného tl přes 100 do 200 mm ručně</t>
  </si>
  <si>
    <t>005: Komunikace pozemní</t>
  </si>
  <si>
    <t>Podklad ze štěrkodrtě ŠD plochy do 100 m2 tl 100 mm</t>
  </si>
  <si>
    <t>Podklad nebo podsyp ze štěrkopísku ŠP plochy do 100 m2 tl 30 mm</t>
  </si>
  <si>
    <t>Vyplnění spár dlažby křemičitým pískem</t>
  </si>
  <si>
    <t>MJ</t>
  </si>
  <si>
    <t>Jednotková cena</t>
  </si>
  <si>
    <t>Odstranění podkladu z kameniva drceného tl. Přes 100 do 200 mm ručně</t>
  </si>
  <si>
    <t>Podklad ze štěrkodrtě ŠD plochy do 100 m2 tl. 100 mm</t>
  </si>
  <si>
    <t>Podklad nebo podsyp ze štěrkopísku ŠP plochy do 100 m2 tl. 30 mm</t>
  </si>
  <si>
    <t>Rozebrání dlažeb z betonových dlaždic komunikací pro pěší ručně</t>
  </si>
  <si>
    <t>Kladení betonové dlažby komunikací pro pěší do lože z kameniva velikosti do 0,09 m2 pl. do 50 m2</t>
  </si>
  <si>
    <t>Výměra</t>
  </si>
  <si>
    <t>Předpokládaný počet jednotek/rok</t>
  </si>
  <si>
    <t>Cena celkem v Kč/rok bez DPH</t>
  </si>
  <si>
    <t xml:space="preserve">Předpokládaná cena za katalogový list KL1 - hlavní činnost za 1 rok celkem v Kč bez DPH </t>
  </si>
  <si>
    <t>Tabulky pro výpočet nabídkové ceny - Opravy dlážděných komunikací</t>
  </si>
  <si>
    <t>Jednotkové ceny - Opravy pěších komunikací z betonové dlažby</t>
  </si>
  <si>
    <t>Jednotkové ceny - Opravy pěších komunikací z kamenné dlažby</t>
  </si>
  <si>
    <t>SO 02: Opravy pěších komunikací z kamenné dlažby</t>
  </si>
  <si>
    <t>Rozebrání dlažeb z kamenných dlaždic komunikací pro pěší ručně</t>
  </si>
  <si>
    <t>Kladení dlažby z kostek drobných z kamene do lože z kameniva těženého tl 30 mm</t>
  </si>
  <si>
    <t>Vyplnění spár dlažby z kamene drobným kamenivem</t>
  </si>
  <si>
    <t>Jednotkové ceny - Opravy vozovek z betonové dlažby</t>
  </si>
  <si>
    <t>SO 03: Opravy vozovek z betonové dlažby</t>
  </si>
  <si>
    <t>Rozebrání dlažeb vozovek ze zámkové dlažby s ložem z kameniva ručně</t>
  </si>
  <si>
    <t>Odstranění podkladu z kameniva drceného tl přes 200 do 300 mm ručně</t>
  </si>
  <si>
    <t>Podklad ze štěrkodrtě ŠD plochy do 100 m2 tl 190 mm</t>
  </si>
  <si>
    <t>Podklad nebo podsyp ze štěrkopísku ŠP plochy do 100 m2 tl 40 mm</t>
  </si>
  <si>
    <t>Kladení zámkové dlažby pozemních komunikací ručně tl 80 mm skupiny A pl do 50 m2</t>
  </si>
  <si>
    <t>Jednotkové ceny - Opravy vozovek z kamenné dlažby</t>
  </si>
  <si>
    <t>SO 04: Opravy vozovek z kamenné dlažby</t>
  </si>
  <si>
    <t>Rozebrání dlažeb vozovek z velkých kostek s ložem z kameniva ručně</t>
  </si>
  <si>
    <t>Kladení dlažby z lomového kamene tl do 100 mm s provedením lože ze štěrkopísku</t>
  </si>
  <si>
    <t>Katalogový list KL2 - doplňková činnost</t>
  </si>
  <si>
    <t>Výšková úprava uličního vstupu nebo vpusti do 200 mm zvýšením poklopu</t>
  </si>
  <si>
    <t>kus</t>
  </si>
  <si>
    <t>Výšková úprava uličního vstupu nebo vpusti do 200 mm zvýšením mříže</t>
  </si>
  <si>
    <t>Výšková úprava uličního vstupu nebo vpusti do 200 mm zvýšením krycího hrnce, šoupěte nebo hydrantu</t>
  </si>
  <si>
    <t>Výšková a směrová úprava zahradního obrubníku betonového</t>
  </si>
  <si>
    <t>m</t>
  </si>
  <si>
    <t xml:space="preserve">Výměna zahradního obrubníku betonového </t>
  </si>
  <si>
    <t>Výšková a směrová úprava silničního obrubníku betonového</t>
  </si>
  <si>
    <t>Výměna silničního obrubníku betonového</t>
  </si>
  <si>
    <t>SO 05: Doplňková činnost</t>
  </si>
  <si>
    <t>008: Vedení dálková a přípojná</t>
  </si>
  <si>
    <t>009: Ostatní konstrukce a práce, bourání</t>
  </si>
  <si>
    <t>Jednotkové ceny - Doplňková činnost</t>
  </si>
  <si>
    <t>Předpokládaná cena za katalogový list KL2 - doplňková činnost za 1 rok celkem v Kč bez DPH</t>
  </si>
  <si>
    <t>Tabulka pro výpočet nabídkové ceny - Opravy dlážděných komunikací za dobu trvání smlouvy</t>
  </si>
  <si>
    <t>Cema za 1 rok</t>
  </si>
  <si>
    <t>Cena celkem</t>
  </si>
  <si>
    <t>rok</t>
  </si>
  <si>
    <t>Počet jednotek</t>
  </si>
  <si>
    <t>Celková předpokládaná cena za 4 roky celkem v Kč bez DPH - hodnocená cena</t>
  </si>
  <si>
    <t>Katalogový list KL1 - hlavní činnost v Kč bez DPH</t>
  </si>
  <si>
    <t>Katalogový list KL2 - doplňková činnost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</si>
</sst>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164" formatCode="#,##0.00\ &quot;Kč&quot;"/>
    <numFmt numFmtId="165" formatCode="_(#,##0.000_);[Red]\-\ #,##0.000_);&quot;–&quot;??;_(@_)"/>
    <numFmt numFmtId="166" formatCode="_(#,##0.00_);[Red]\-\ #,##0.00_);&quot;–&quot;??;_(@_)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164" fontId="3" fillId="0" borderId="1" xfId="0" applyNumberFormat="1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/>
    <xf numFmtId="0" fontId="8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164" fontId="2" fillId="0" borderId="7" xfId="0" applyNumberFormat="1" applyFont="1" applyBorder="1"/>
    <xf numFmtId="0" fontId="6" fillId="0" borderId="8" xfId="0" applyFont="1" applyBorder="1" applyAlignment="1">
      <alignment horizontal="center" vertical="center" wrapText="1"/>
    </xf>
    <xf numFmtId="164" fontId="3" fillId="0" borderId="9" xfId="0" applyNumberFormat="1" applyFont="1" applyBorder="1"/>
    <xf numFmtId="164" fontId="6" fillId="0" borderId="2" xfId="0" applyNumberFormat="1" applyFont="1" applyBorder="1"/>
    <xf numFmtId="0" fontId="13" fillId="0" borderId="0" xfId="0" applyFont="1"/>
    <xf numFmtId="164" fontId="14" fillId="0" borderId="0" xfId="0" applyNumberFormat="1" applyFont="1"/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49" fontId="10" fillId="0" borderId="11" xfId="0" applyNumberFormat="1" applyFont="1" applyBorder="1" applyAlignment="1">
      <alignment horizontal="left" wrapText="1"/>
    </xf>
    <xf numFmtId="49" fontId="10" fillId="0" borderId="11" xfId="0" applyNumberFormat="1" applyFont="1" applyBorder="1" applyAlignment="1">
      <alignment horizontal="center" vertical="center"/>
    </xf>
    <xf numFmtId="165" fontId="10" fillId="0" borderId="11" xfId="0" applyNumberFormat="1" applyFont="1" applyBorder="1" applyAlignment="1">
      <alignment horizontal="center" vertical="center"/>
    </xf>
    <xf numFmtId="166" fontId="10" fillId="0" borderId="11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left" vertical="top" wrapText="1"/>
    </xf>
    <xf numFmtId="49" fontId="11" fillId="0" borderId="11" xfId="0" applyNumberFormat="1" applyFont="1" applyBorder="1"/>
    <xf numFmtId="165" fontId="11" fillId="0" borderId="11" xfId="0" applyNumberFormat="1" applyFont="1" applyBorder="1"/>
    <xf numFmtId="166" fontId="11" fillId="0" borderId="11" xfId="0" applyNumberFormat="1" applyFont="1" applyBorder="1"/>
    <xf numFmtId="49" fontId="12" fillId="0" borderId="11" xfId="0" applyNumberFormat="1" applyFont="1" applyBorder="1" applyAlignment="1">
      <alignment horizontal="left" vertical="top" wrapText="1"/>
    </xf>
    <xf numFmtId="49" fontId="12" fillId="0" borderId="11" xfId="0" applyNumberFormat="1" applyFont="1" applyBorder="1" applyAlignment="1">
      <alignment horizontal="center" vertical="top"/>
    </xf>
    <xf numFmtId="165" fontId="12" fillId="0" borderId="11" xfId="0" applyNumberFormat="1" applyFont="1" applyBorder="1" applyAlignment="1">
      <alignment horizontal="right" vertical="top"/>
    </xf>
    <xf numFmtId="164" fontId="12" fillId="0" borderId="11" xfId="0" applyNumberFormat="1" applyFont="1" applyBorder="1" applyAlignment="1">
      <alignment horizontal="right" vertical="top"/>
    </xf>
    <xf numFmtId="164" fontId="11" fillId="0" borderId="11" xfId="0" applyNumberFormat="1" applyFont="1" applyBorder="1"/>
    <xf numFmtId="164" fontId="11" fillId="0" borderId="11" xfId="0" applyNumberFormat="1" applyFont="1" applyBorder="1" applyAlignment="1">
      <alignment horizontal="right" vertical="top"/>
    </xf>
    <xf numFmtId="166" fontId="10" fillId="0" borderId="12" xfId="0" applyNumberFormat="1" applyFont="1" applyBorder="1" applyAlignment="1">
      <alignment horizontal="center" vertical="center" wrapText="1"/>
    </xf>
    <xf numFmtId="8" fontId="10" fillId="0" borderId="10" xfId="0" applyNumberFormat="1" applyFont="1" applyBorder="1" applyAlignment="1">
      <alignment horizontal="right"/>
    </xf>
    <xf numFmtId="8" fontId="11" fillId="0" borderId="13" xfId="0" applyNumberFormat="1" applyFont="1" applyBorder="1" applyAlignment="1">
      <alignment horizontal="right" vertical="top"/>
    </xf>
    <xf numFmtId="4" fontId="12" fillId="0" borderId="11" xfId="0" applyNumberFormat="1" applyFont="1" applyBorder="1" applyAlignment="1">
      <alignment horizontal="center" vertical="top"/>
    </xf>
    <xf numFmtId="4" fontId="11" fillId="0" borderId="11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right" vertical="top"/>
    </xf>
    <xf numFmtId="164" fontId="10" fillId="0" borderId="10" xfId="0" applyNumberFormat="1" applyFont="1" applyBorder="1"/>
    <xf numFmtId="164" fontId="3" fillId="2" borderId="6" xfId="0" applyNumberFormat="1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3" fillId="3" borderId="17" xfId="0" applyNumberFormat="1" applyFont="1" applyFill="1" applyBorder="1"/>
    <xf numFmtId="164" fontId="10" fillId="0" borderId="18" xfId="0" applyNumberFormat="1" applyFont="1" applyBorder="1" applyAlignment="1">
      <alignment horizontal="right"/>
    </xf>
    <xf numFmtId="49" fontId="10" fillId="0" borderId="11" xfId="0" applyNumberFormat="1" applyFont="1" applyBorder="1" applyAlignment="1">
      <alignment horizontal="left" vertical="center" wrapText="1"/>
    </xf>
    <xf numFmtId="164" fontId="11" fillId="0" borderId="19" xfId="0" applyNumberFormat="1" applyFont="1" applyBorder="1" applyAlignment="1">
      <alignment horizontal="right" vertical="top"/>
    </xf>
    <xf numFmtId="164" fontId="12" fillId="0" borderId="20" xfId="0" applyNumberFormat="1" applyFont="1" applyBorder="1" applyAlignment="1">
      <alignment horizontal="right" vertical="top"/>
    </xf>
    <xf numFmtId="164" fontId="11" fillId="0" borderId="20" xfId="0" applyNumberFormat="1" applyFont="1" applyBorder="1" applyAlignment="1">
      <alignment horizontal="right" vertical="top"/>
    </xf>
    <xf numFmtId="0" fontId="13" fillId="0" borderId="21" xfId="0" applyFont="1" applyBorder="1"/>
    <xf numFmtId="4" fontId="13" fillId="0" borderId="21" xfId="0" applyNumberFormat="1" applyFont="1" applyBorder="1" applyAlignment="1">
      <alignment horizontal="center"/>
    </xf>
    <xf numFmtId="164" fontId="14" fillId="0" borderId="21" xfId="0" applyNumberFormat="1" applyFont="1" applyBorder="1"/>
    <xf numFmtId="4" fontId="12" fillId="0" borderId="11" xfId="0" applyNumberFormat="1" applyFont="1" applyBorder="1" applyAlignment="1">
      <alignment horizontal="right" vertical="top"/>
    </xf>
    <xf numFmtId="4" fontId="11" fillId="0" borderId="11" xfId="0" applyNumberFormat="1" applyFont="1" applyBorder="1"/>
    <xf numFmtId="164" fontId="10" fillId="0" borderId="1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5" xfId="0" applyFont="1" applyBorder="1"/>
    <xf numFmtId="0" fontId="1" fillId="0" borderId="16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4" xfId="0" applyFont="1" applyBorder="1"/>
    <xf numFmtId="0" fontId="1" fillId="0" borderId="5" xfId="0" applyFont="1" applyBorder="1"/>
    <xf numFmtId="0" fontId="9" fillId="0" borderId="0" xfId="0" applyFont="1"/>
    <xf numFmtId="0" fontId="0" fillId="0" borderId="0" xfId="0"/>
    <xf numFmtId="0" fontId="5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4" fontId="12" fillId="3" borderId="1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68C1-7AB5-4ECE-9A09-8D8D3B232176}">
  <dimension ref="A1:N48"/>
  <sheetViews>
    <sheetView tabSelected="1" workbookViewId="0">
      <selection activeCell="D6" sqref="D6"/>
    </sheetView>
  </sheetViews>
  <sheetFormatPr defaultRowHeight="15" x14ac:dyDescent="0.25"/>
  <cols>
    <col min="1" max="1" width="70.5703125" customWidth="1"/>
    <col min="2" max="2" width="8.5703125" customWidth="1"/>
    <col min="3" max="3" width="16" customWidth="1"/>
    <col min="4" max="4" width="19.7109375" customWidth="1"/>
    <col min="5" max="5" width="16.28515625" customWidth="1"/>
  </cols>
  <sheetData>
    <row r="1" spans="1:14" x14ac:dyDescent="0.25">
      <c r="A1" s="76" t="s">
        <v>28</v>
      </c>
      <c r="B1" s="77"/>
      <c r="C1" s="77"/>
      <c r="D1" s="77"/>
      <c r="E1" s="77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72" t="s">
        <v>3</v>
      </c>
      <c r="B4" s="73"/>
      <c r="C4" s="73"/>
      <c r="D4" s="73"/>
      <c r="E4" s="73"/>
      <c r="F4" s="1"/>
      <c r="G4" s="1"/>
      <c r="H4" s="1"/>
      <c r="I4" s="1"/>
      <c r="J4" s="1"/>
      <c r="K4" s="1"/>
      <c r="L4" s="1"/>
      <c r="M4" s="1"/>
      <c r="N4" s="1"/>
    </row>
    <row r="5" spans="1:14" ht="30" customHeight="1" x14ac:dyDescent="0.25">
      <c r="A5" s="5" t="s">
        <v>0</v>
      </c>
      <c r="B5" s="5" t="s">
        <v>1</v>
      </c>
      <c r="C5" s="5" t="s">
        <v>25</v>
      </c>
      <c r="D5" s="5" t="s">
        <v>2</v>
      </c>
      <c r="E5" s="5" t="s">
        <v>26</v>
      </c>
      <c r="F5" s="2"/>
      <c r="G5" s="1"/>
      <c r="H5" s="1"/>
      <c r="I5" s="1"/>
      <c r="J5" s="1"/>
      <c r="K5" s="1"/>
      <c r="L5" s="1"/>
      <c r="M5" s="1"/>
      <c r="N5" s="1"/>
    </row>
    <row r="6" spans="1:14" x14ac:dyDescent="0.25">
      <c r="A6" s="6" t="s">
        <v>4</v>
      </c>
      <c r="B6" s="7" t="s">
        <v>5</v>
      </c>
      <c r="C6" s="7">
        <v>1000</v>
      </c>
      <c r="D6" s="8">
        <f>'SO 01 Pěší kom. z bet. dl.'!E4</f>
        <v>0</v>
      </c>
      <c r="E6" s="8">
        <f>C6*D6</f>
        <v>0</v>
      </c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6" t="s">
        <v>6</v>
      </c>
      <c r="B7" s="7" t="s">
        <v>5</v>
      </c>
      <c r="C7" s="7">
        <v>1000</v>
      </c>
      <c r="D7" s="8">
        <f>'SO 02 Pěší kom. z kam. dl.'!E4</f>
        <v>0</v>
      </c>
      <c r="E7" s="8">
        <f>C7*D7</f>
        <v>0</v>
      </c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6" t="s">
        <v>7</v>
      </c>
      <c r="B8" s="7" t="s">
        <v>5</v>
      </c>
      <c r="C8" s="7">
        <v>500</v>
      </c>
      <c r="D8" s="8">
        <f>'SO 03 Vozovky z bet. dl.'!E4</f>
        <v>0</v>
      </c>
      <c r="E8" s="8">
        <f>C8*D8</f>
        <v>0</v>
      </c>
      <c r="F8" s="1"/>
      <c r="G8" s="1"/>
      <c r="H8" s="1"/>
      <c r="I8" s="1"/>
      <c r="J8" s="1"/>
      <c r="K8" s="1"/>
      <c r="L8" s="1"/>
      <c r="M8" s="1"/>
      <c r="N8" s="1"/>
    </row>
    <row r="9" spans="1:14" ht="15.75" thickBot="1" x14ac:dyDescent="0.3">
      <c r="A9" s="10" t="s">
        <v>8</v>
      </c>
      <c r="B9" s="11" t="s">
        <v>5</v>
      </c>
      <c r="C9" s="11">
        <v>500</v>
      </c>
      <c r="D9" s="12">
        <f>'SO 04 Vozovky z kam. dl.'!E4</f>
        <v>0</v>
      </c>
      <c r="E9" s="12">
        <f>C9*D9</f>
        <v>0</v>
      </c>
      <c r="F9" s="1"/>
      <c r="G9" s="1"/>
      <c r="H9" s="1"/>
      <c r="I9" s="1"/>
      <c r="J9" s="1"/>
      <c r="K9" s="1"/>
      <c r="L9" s="1"/>
      <c r="M9" s="1"/>
      <c r="N9" s="1"/>
    </row>
    <row r="10" spans="1:14" ht="15.75" thickBot="1" x14ac:dyDescent="0.3">
      <c r="A10" s="74" t="s">
        <v>27</v>
      </c>
      <c r="B10" s="75"/>
      <c r="C10" s="75"/>
      <c r="D10" s="75"/>
      <c r="E10" s="52">
        <f>SUM(E6:E9)</f>
        <v>0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3"/>
      <c r="C11" s="3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78" t="s">
        <v>46</v>
      </c>
      <c r="B12" s="79"/>
      <c r="C12" s="79"/>
      <c r="D12" s="79"/>
      <c r="E12" s="80"/>
      <c r="F12" s="1"/>
      <c r="G12" s="1"/>
      <c r="H12" s="1"/>
      <c r="I12" s="1"/>
      <c r="J12" s="1"/>
      <c r="K12" s="1"/>
      <c r="L12" s="1"/>
      <c r="M12" s="1"/>
      <c r="N12" s="1"/>
    </row>
    <row r="13" spans="1:14" ht="36" x14ac:dyDescent="0.25">
      <c r="A13" s="5" t="s">
        <v>0</v>
      </c>
      <c r="B13" s="5" t="s">
        <v>1</v>
      </c>
      <c r="C13" s="5" t="s">
        <v>25</v>
      </c>
      <c r="D13" s="5" t="s">
        <v>2</v>
      </c>
      <c r="E13" s="5" t="s">
        <v>26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6" t="s">
        <v>47</v>
      </c>
      <c r="B14" s="7" t="s">
        <v>48</v>
      </c>
      <c r="C14" s="7">
        <v>10</v>
      </c>
      <c r="D14" s="8">
        <f>'SO 05 Doplňková činnost'!E6</f>
        <v>0</v>
      </c>
      <c r="E14" s="8">
        <f>C14*D14</f>
        <v>0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6" t="s">
        <v>49</v>
      </c>
      <c r="B15" s="7" t="s">
        <v>48</v>
      </c>
      <c r="C15" s="7">
        <v>10</v>
      </c>
      <c r="D15" s="8">
        <f>'SO 05 Doplňková činnost'!E7</f>
        <v>0</v>
      </c>
      <c r="E15" s="8">
        <f t="shared" ref="E15:E20" si="0">C15*D15</f>
        <v>0</v>
      </c>
      <c r="F15" s="1"/>
      <c r="G15" s="1"/>
      <c r="H15" s="1"/>
      <c r="I15" s="1"/>
      <c r="J15" s="1"/>
      <c r="K15" s="1"/>
      <c r="L15" s="1"/>
      <c r="M15" s="1"/>
      <c r="N15" s="1"/>
    </row>
    <row r="16" spans="1:14" ht="30" customHeight="1" x14ac:dyDescent="0.25">
      <c r="A16" s="53" t="s">
        <v>50</v>
      </c>
      <c r="B16" s="54" t="s">
        <v>48</v>
      </c>
      <c r="C16" s="54">
        <v>10</v>
      </c>
      <c r="D16" s="55">
        <f>'SO 05 Doplňková činnost'!E8</f>
        <v>0</v>
      </c>
      <c r="E16" s="55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6" t="s">
        <v>51</v>
      </c>
      <c r="B17" s="7" t="s">
        <v>52</v>
      </c>
      <c r="C17" s="7">
        <v>200</v>
      </c>
      <c r="D17" s="8">
        <f>'SO 05 Doplňková činnost'!E11</f>
        <v>0</v>
      </c>
      <c r="E17" s="8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6" t="s">
        <v>53</v>
      </c>
      <c r="B18" s="7" t="s">
        <v>52</v>
      </c>
      <c r="C18" s="7">
        <v>200</v>
      </c>
      <c r="D18" s="8">
        <f>'SO 05 Doplňková činnost'!E12</f>
        <v>0</v>
      </c>
      <c r="E18" s="8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6" t="s">
        <v>54</v>
      </c>
      <c r="B19" s="7" t="s">
        <v>52</v>
      </c>
      <c r="C19" s="7">
        <v>200</v>
      </c>
      <c r="D19" s="8">
        <f>'SO 05 Doplňková činnost'!E13</f>
        <v>0</v>
      </c>
      <c r="E19" s="8">
        <f t="shared" si="0"/>
        <v>0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15.75" thickBot="1" x14ac:dyDescent="0.3">
      <c r="A20" s="10" t="s">
        <v>55</v>
      </c>
      <c r="B20" s="11" t="s">
        <v>52</v>
      </c>
      <c r="C20" s="11">
        <v>200</v>
      </c>
      <c r="D20" s="12">
        <f>'SO 05 Doplňková činnost'!E14</f>
        <v>0</v>
      </c>
      <c r="E20" s="12">
        <f t="shared" si="0"/>
        <v>0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ht="15.75" thickBot="1" x14ac:dyDescent="0.3">
      <c r="A21" s="74" t="s">
        <v>60</v>
      </c>
      <c r="B21" s="75"/>
      <c r="C21" s="75"/>
      <c r="D21" s="75"/>
      <c r="E21" s="52">
        <f>SUM(E14:E20)</f>
        <v>0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68" t="s">
        <v>61</v>
      </c>
      <c r="B23" s="69"/>
      <c r="C23" s="69"/>
      <c r="D23" s="69"/>
      <c r="E23" s="69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8" t="s">
        <v>0</v>
      </c>
      <c r="B24" s="18" t="s">
        <v>1</v>
      </c>
      <c r="C24" s="18" t="s">
        <v>65</v>
      </c>
      <c r="D24" s="18" t="s">
        <v>62</v>
      </c>
      <c r="E24" s="18" t="s">
        <v>63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6" t="s">
        <v>67</v>
      </c>
      <c r="B25" s="7" t="s">
        <v>64</v>
      </c>
      <c r="C25" s="7">
        <v>4</v>
      </c>
      <c r="D25" s="8">
        <f>E10</f>
        <v>0</v>
      </c>
      <c r="E25" s="8">
        <f>C25*D25</f>
        <v>0</v>
      </c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10" t="s">
        <v>68</v>
      </c>
      <c r="B26" s="11" t="s">
        <v>64</v>
      </c>
      <c r="C26" s="11">
        <v>4</v>
      </c>
      <c r="D26" s="12">
        <f>E21</f>
        <v>0</v>
      </c>
      <c r="E26" s="12">
        <f>C26*D26</f>
        <v>0</v>
      </c>
      <c r="F26" s="1"/>
      <c r="G26" s="1"/>
      <c r="H26" s="1"/>
      <c r="I26" s="1"/>
      <c r="J26" s="1"/>
      <c r="K26" s="1"/>
      <c r="L26" s="1"/>
      <c r="M26" s="1"/>
      <c r="N26" s="1"/>
    </row>
    <row r="27" spans="1:14" ht="16.5" thickTop="1" thickBot="1" x14ac:dyDescent="0.3">
      <c r="A27" s="70" t="s">
        <v>66</v>
      </c>
      <c r="B27" s="71"/>
      <c r="C27" s="71"/>
      <c r="D27" s="71"/>
      <c r="E27" s="56">
        <f>SUM(E25:E26)</f>
        <v>0</v>
      </c>
      <c r="F27" s="1"/>
      <c r="G27" s="1"/>
      <c r="H27" s="1"/>
      <c r="I27" s="1"/>
      <c r="J27" s="1"/>
      <c r="K27" s="1"/>
      <c r="L27" s="1"/>
      <c r="M27" s="1"/>
      <c r="N27" s="1"/>
    </row>
    <row r="28" spans="1:14" ht="15.75" thickTop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</sheetData>
  <sheetProtection algorithmName="SHA-512" hashValue="Aueh568LtGXU4OfHzibmP1fsnxHDiSuh0s+Kr3mL+bj1m2KjopJh7aNFKR7N6IdPQngXO9hfG+kehiy/03cB9w==" saltValue="xncNDE6hVrSasbJ+5jChHg==" spinCount="100000" sheet="1" objects="1" scenarios="1"/>
  <mergeCells count="7">
    <mergeCell ref="A23:E23"/>
    <mergeCell ref="A27:D27"/>
    <mergeCell ref="A4:E4"/>
    <mergeCell ref="A10:D10"/>
    <mergeCell ref="A1:E1"/>
    <mergeCell ref="A12:E12"/>
    <mergeCell ref="A21:D2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0DBDA-DE2D-43AB-931B-0ADD4F078439}">
  <dimension ref="A1:E13"/>
  <sheetViews>
    <sheetView workbookViewId="0">
      <selection activeCell="D6" sqref="D6"/>
    </sheetView>
  </sheetViews>
  <sheetFormatPr defaultRowHeight="15" x14ac:dyDescent="0.25"/>
  <cols>
    <col min="1" max="1" width="82.5703125" customWidth="1"/>
    <col min="4" max="4" width="10.85546875" customWidth="1"/>
    <col min="5" max="5" width="11.140625" bestFit="1" customWidth="1"/>
  </cols>
  <sheetData>
    <row r="1" spans="1:5" x14ac:dyDescent="0.25">
      <c r="A1" s="13" t="s">
        <v>29</v>
      </c>
    </row>
    <row r="3" spans="1:5" ht="15.75" thickBot="1" x14ac:dyDescent="0.3"/>
    <row r="4" spans="1:5" ht="30" customHeight="1" thickBot="1" x14ac:dyDescent="0.3">
      <c r="A4" s="14" t="s">
        <v>9</v>
      </c>
      <c r="B4" s="15" t="s">
        <v>17</v>
      </c>
      <c r="C4" s="15" t="s">
        <v>24</v>
      </c>
      <c r="D4" s="24" t="s">
        <v>18</v>
      </c>
      <c r="E4" s="26">
        <f>E5+E9</f>
        <v>0</v>
      </c>
    </row>
    <row r="5" spans="1:5" x14ac:dyDescent="0.25">
      <c r="A5" s="16" t="s">
        <v>10</v>
      </c>
      <c r="B5" s="16"/>
      <c r="C5" s="16"/>
      <c r="D5" s="16"/>
      <c r="E5" s="25">
        <f>SUM(E6:E7)</f>
        <v>0</v>
      </c>
    </row>
    <row r="6" spans="1:5" x14ac:dyDescent="0.25">
      <c r="A6" s="6" t="s">
        <v>22</v>
      </c>
      <c r="B6" s="7" t="s">
        <v>11</v>
      </c>
      <c r="C6" s="17">
        <v>1</v>
      </c>
      <c r="D6" s="82">
        <v>0</v>
      </c>
      <c r="E6" s="8">
        <f>C6*D6</f>
        <v>0</v>
      </c>
    </row>
    <row r="7" spans="1:5" x14ac:dyDescent="0.25">
      <c r="A7" s="6" t="s">
        <v>19</v>
      </c>
      <c r="B7" s="7" t="s">
        <v>11</v>
      </c>
      <c r="C7" s="17">
        <v>1</v>
      </c>
      <c r="D7" s="82">
        <v>0</v>
      </c>
      <c r="E7" s="8">
        <f>C7*D7</f>
        <v>0</v>
      </c>
    </row>
    <row r="8" spans="1:5" x14ac:dyDescent="0.25">
      <c r="A8" s="20"/>
      <c r="B8" s="21"/>
      <c r="C8" s="22"/>
      <c r="D8" s="23"/>
      <c r="E8" s="4"/>
    </row>
    <row r="9" spans="1:5" x14ac:dyDescent="0.25">
      <c r="A9" s="16" t="s">
        <v>13</v>
      </c>
      <c r="B9" s="18"/>
      <c r="C9" s="19"/>
      <c r="D9" s="9"/>
      <c r="E9" s="9">
        <f>SUM(E10:E13)</f>
        <v>0</v>
      </c>
    </row>
    <row r="10" spans="1:5" x14ac:dyDescent="0.25">
      <c r="A10" s="6" t="s">
        <v>20</v>
      </c>
      <c r="B10" s="7" t="s">
        <v>11</v>
      </c>
      <c r="C10" s="17">
        <v>1</v>
      </c>
      <c r="D10" s="82">
        <v>0</v>
      </c>
      <c r="E10" s="8">
        <f t="shared" ref="E10:E13" si="0">C10*D10</f>
        <v>0</v>
      </c>
    </row>
    <row r="11" spans="1:5" x14ac:dyDescent="0.25">
      <c r="A11" s="6" t="s">
        <v>21</v>
      </c>
      <c r="B11" s="7" t="s">
        <v>11</v>
      </c>
      <c r="C11" s="17">
        <v>1</v>
      </c>
      <c r="D11" s="82">
        <v>0</v>
      </c>
      <c r="E11" s="8">
        <f t="shared" si="0"/>
        <v>0</v>
      </c>
    </row>
    <row r="12" spans="1:5" x14ac:dyDescent="0.25">
      <c r="A12" s="6" t="s">
        <v>23</v>
      </c>
      <c r="B12" s="7" t="s">
        <v>11</v>
      </c>
      <c r="C12" s="17">
        <v>1</v>
      </c>
      <c r="D12" s="82">
        <v>0</v>
      </c>
      <c r="E12" s="8">
        <f t="shared" si="0"/>
        <v>0</v>
      </c>
    </row>
    <row r="13" spans="1:5" x14ac:dyDescent="0.25">
      <c r="A13" s="6" t="s">
        <v>16</v>
      </c>
      <c r="B13" s="7" t="s">
        <v>11</v>
      </c>
      <c r="C13" s="17">
        <v>1</v>
      </c>
      <c r="D13" s="82">
        <v>0</v>
      </c>
      <c r="E13" s="8">
        <f t="shared" si="0"/>
        <v>0</v>
      </c>
    </row>
  </sheetData>
  <sheetProtection algorithmName="SHA-512" hashValue="2N+bGtaayNSvcxgy+mV5m8kFKfUz89gX/URUyZ3sM7KAZAQPg1laUT3lToIuGu5xWuf/ygzxnUWyh6fdxrARCw==" saltValue="Lv1hWJNzo8tIqYz4TeyDMg==" spinCount="100000" sheet="1" objects="1" scenarios="1"/>
  <protectedRanges>
    <protectedRange sqref="D6:D7 D10 D11 D12 D13" name="Oblast1"/>
  </protectedRange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A937B-F15B-417E-B7D1-CD9045B8D019}">
  <dimension ref="A1:E13"/>
  <sheetViews>
    <sheetView workbookViewId="0">
      <selection activeCell="C11" sqref="C11"/>
    </sheetView>
  </sheetViews>
  <sheetFormatPr defaultRowHeight="15" x14ac:dyDescent="0.25"/>
  <cols>
    <col min="1" max="1" width="82.5703125" customWidth="1"/>
    <col min="4" max="4" width="11.5703125" customWidth="1"/>
    <col min="5" max="5" width="11.140625" bestFit="1" customWidth="1"/>
  </cols>
  <sheetData>
    <row r="1" spans="1:5" x14ac:dyDescent="0.25">
      <c r="A1" s="13" t="s">
        <v>30</v>
      </c>
    </row>
    <row r="3" spans="1:5" ht="15.75" thickBot="1" x14ac:dyDescent="0.3"/>
    <row r="4" spans="1:5" ht="30" customHeight="1" thickBot="1" x14ac:dyDescent="0.3">
      <c r="A4" s="58" t="s">
        <v>31</v>
      </c>
      <c r="B4" s="32" t="s">
        <v>17</v>
      </c>
      <c r="C4" s="33" t="s">
        <v>24</v>
      </c>
      <c r="D4" s="34" t="s">
        <v>18</v>
      </c>
      <c r="E4" s="57">
        <f>SUBTOTAL(9,E5:E14)</f>
        <v>0</v>
      </c>
    </row>
    <row r="5" spans="1:5" ht="15" customHeight="1" x14ac:dyDescent="0.25">
      <c r="A5" s="35" t="s">
        <v>10</v>
      </c>
      <c r="B5" s="36"/>
      <c r="C5" s="37"/>
      <c r="D5" s="38"/>
      <c r="E5" s="59">
        <f>SUBTOTAL(9,E6:E8)</f>
        <v>0</v>
      </c>
    </row>
    <row r="6" spans="1:5" ht="15" customHeight="1" x14ac:dyDescent="0.25">
      <c r="A6" s="39" t="s">
        <v>32</v>
      </c>
      <c r="B6" s="40" t="s">
        <v>11</v>
      </c>
      <c r="C6" s="48">
        <v>1</v>
      </c>
      <c r="D6" s="81">
        <v>0</v>
      </c>
      <c r="E6" s="60">
        <f>C6*D6</f>
        <v>0</v>
      </c>
    </row>
    <row r="7" spans="1:5" ht="15" customHeight="1" x14ac:dyDescent="0.25">
      <c r="A7" s="39" t="s">
        <v>12</v>
      </c>
      <c r="B7" s="40" t="s">
        <v>11</v>
      </c>
      <c r="C7" s="48">
        <v>1</v>
      </c>
      <c r="D7" s="81">
        <v>0</v>
      </c>
      <c r="E7" s="60">
        <f>C7*D7</f>
        <v>0</v>
      </c>
    </row>
    <row r="8" spans="1:5" ht="15" customHeight="1" x14ac:dyDescent="0.25">
      <c r="A8" s="62"/>
      <c r="B8" s="62"/>
      <c r="C8" s="63"/>
      <c r="D8" s="64"/>
      <c r="E8" s="64"/>
    </row>
    <row r="9" spans="1:5" ht="15" customHeight="1" x14ac:dyDescent="0.25">
      <c r="A9" s="35" t="s">
        <v>13</v>
      </c>
      <c r="B9" s="36"/>
      <c r="C9" s="49"/>
      <c r="D9" s="43"/>
      <c r="E9" s="61">
        <f>SUBTOTAL(9,E10:E14)</f>
        <v>0</v>
      </c>
    </row>
    <row r="10" spans="1:5" ht="15" customHeight="1" x14ac:dyDescent="0.25">
      <c r="A10" s="39" t="s">
        <v>14</v>
      </c>
      <c r="B10" s="40" t="s">
        <v>11</v>
      </c>
      <c r="C10" s="48">
        <v>1</v>
      </c>
      <c r="D10" s="81">
        <v>0</v>
      </c>
      <c r="E10" s="60">
        <f>C10*D10</f>
        <v>0</v>
      </c>
    </row>
    <row r="11" spans="1:5" ht="15" customHeight="1" x14ac:dyDescent="0.25">
      <c r="A11" s="39" t="s">
        <v>15</v>
      </c>
      <c r="B11" s="40" t="s">
        <v>11</v>
      </c>
      <c r="C11" s="48">
        <v>1</v>
      </c>
      <c r="D11" s="81">
        <v>0</v>
      </c>
      <c r="E11" s="60">
        <f>C11*D11</f>
        <v>0</v>
      </c>
    </row>
    <row r="12" spans="1:5" ht="15" customHeight="1" x14ac:dyDescent="0.25">
      <c r="A12" s="39" t="s">
        <v>33</v>
      </c>
      <c r="B12" s="40" t="s">
        <v>11</v>
      </c>
      <c r="C12" s="48">
        <v>1</v>
      </c>
      <c r="D12" s="81">
        <v>0</v>
      </c>
      <c r="E12" s="60">
        <f>C12*D12</f>
        <v>0</v>
      </c>
    </row>
    <row r="13" spans="1:5" ht="15" customHeight="1" x14ac:dyDescent="0.25">
      <c r="A13" s="39" t="s">
        <v>34</v>
      </c>
      <c r="B13" s="40" t="s">
        <v>11</v>
      </c>
      <c r="C13" s="48">
        <v>1</v>
      </c>
      <c r="D13" s="81">
        <v>0</v>
      </c>
      <c r="E13" s="60">
        <f>C13*D13</f>
        <v>0</v>
      </c>
    </row>
  </sheetData>
  <sheetProtection algorithmName="SHA-512" hashValue="G7FtnIiitKpBL+WZX6xJ53kWyEz6ek9YWxqBPs6thouCszxm9gs9ignrSTJPO2nWVQd5kZxOSICoslQ3gQ0zFg==" saltValue="WZbjTq0/pNTh7u8EIEkF5A==" spinCount="100000" sheet="1" objects="1" scenarios="1"/>
  <protectedRanges>
    <protectedRange sqref="D6 D7 D10 D11 D12 D13" name="Oblast1"/>
  </protectedRange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5E67A-AD8D-46DB-BA96-B9CE3C469266}">
  <dimension ref="A1:E13"/>
  <sheetViews>
    <sheetView workbookViewId="0">
      <selection activeCell="B16" sqref="B16"/>
    </sheetView>
  </sheetViews>
  <sheetFormatPr defaultRowHeight="15" x14ac:dyDescent="0.25"/>
  <cols>
    <col min="1" max="1" width="82.5703125" customWidth="1"/>
    <col min="4" max="4" width="11.5703125" customWidth="1"/>
    <col min="5" max="5" width="11.140625" bestFit="1" customWidth="1"/>
  </cols>
  <sheetData>
    <row r="1" spans="1:5" x14ac:dyDescent="0.25">
      <c r="A1" s="13" t="s">
        <v>35</v>
      </c>
    </row>
    <row r="3" spans="1:5" ht="15.75" thickBot="1" x14ac:dyDescent="0.3"/>
    <row r="4" spans="1:5" ht="30" customHeight="1" thickBot="1" x14ac:dyDescent="0.3">
      <c r="A4" s="31" t="s">
        <v>36</v>
      </c>
      <c r="B4" s="32" t="s">
        <v>17</v>
      </c>
      <c r="C4" s="33" t="s">
        <v>24</v>
      </c>
      <c r="D4" s="45" t="s">
        <v>18</v>
      </c>
      <c r="E4" s="46">
        <f>SUBTOTAL(9,E5:E14)</f>
        <v>0</v>
      </c>
    </row>
    <row r="5" spans="1:5" ht="15" customHeight="1" x14ac:dyDescent="0.25">
      <c r="A5" s="35" t="s">
        <v>10</v>
      </c>
      <c r="B5" s="36"/>
      <c r="C5" s="37"/>
      <c r="D5" s="38"/>
      <c r="E5" s="47">
        <f>SUBTOTAL(9,E6:E8)</f>
        <v>0</v>
      </c>
    </row>
    <row r="6" spans="1:5" ht="15" customHeight="1" x14ac:dyDescent="0.25">
      <c r="A6" s="39" t="s">
        <v>37</v>
      </c>
      <c r="B6" s="40" t="s">
        <v>11</v>
      </c>
      <c r="C6" s="41">
        <v>1</v>
      </c>
      <c r="D6" s="81">
        <v>0</v>
      </c>
      <c r="E6" s="42">
        <f>C6*D6</f>
        <v>0</v>
      </c>
    </row>
    <row r="7" spans="1:5" ht="15" customHeight="1" x14ac:dyDescent="0.25">
      <c r="A7" s="39" t="s">
        <v>38</v>
      </c>
      <c r="B7" s="40" t="s">
        <v>11</v>
      </c>
      <c r="C7" s="41">
        <v>1</v>
      </c>
      <c r="D7" s="81">
        <v>0</v>
      </c>
      <c r="E7" s="42">
        <f>C7*D7</f>
        <v>0</v>
      </c>
    </row>
    <row r="8" spans="1:5" ht="15" customHeight="1" x14ac:dyDescent="0.25">
      <c r="A8" s="27"/>
      <c r="B8" s="27"/>
      <c r="C8" s="27"/>
      <c r="D8" s="28"/>
      <c r="E8" s="28"/>
    </row>
    <row r="9" spans="1:5" ht="15" customHeight="1" x14ac:dyDescent="0.25">
      <c r="A9" s="35" t="s">
        <v>13</v>
      </c>
      <c r="B9" s="36"/>
      <c r="C9" s="37"/>
      <c r="D9" s="43"/>
      <c r="E9" s="44">
        <f>SUBTOTAL(9,E10:E14)</f>
        <v>0</v>
      </c>
    </row>
    <row r="10" spans="1:5" ht="15" customHeight="1" x14ac:dyDescent="0.25">
      <c r="A10" s="39" t="s">
        <v>39</v>
      </c>
      <c r="B10" s="40" t="s">
        <v>11</v>
      </c>
      <c r="C10" s="41">
        <v>1</v>
      </c>
      <c r="D10" s="81">
        <v>0</v>
      </c>
      <c r="E10" s="42">
        <f>C10*D10</f>
        <v>0</v>
      </c>
    </row>
    <row r="11" spans="1:5" ht="15" customHeight="1" x14ac:dyDescent="0.25">
      <c r="A11" s="39" t="s">
        <v>40</v>
      </c>
      <c r="B11" s="40" t="s">
        <v>11</v>
      </c>
      <c r="C11" s="41">
        <v>1</v>
      </c>
      <c r="D11" s="81">
        <v>0</v>
      </c>
      <c r="E11" s="42">
        <f>C11*D11</f>
        <v>0</v>
      </c>
    </row>
    <row r="12" spans="1:5" ht="15" customHeight="1" x14ac:dyDescent="0.25">
      <c r="A12" s="39" t="s">
        <v>41</v>
      </c>
      <c r="B12" s="40" t="s">
        <v>11</v>
      </c>
      <c r="C12" s="41">
        <v>1</v>
      </c>
      <c r="D12" s="81">
        <v>0</v>
      </c>
      <c r="E12" s="42">
        <f>C12*D12</f>
        <v>0</v>
      </c>
    </row>
    <row r="13" spans="1:5" ht="15" customHeight="1" x14ac:dyDescent="0.25">
      <c r="A13" s="39" t="s">
        <v>34</v>
      </c>
      <c r="B13" s="40" t="s">
        <v>11</v>
      </c>
      <c r="C13" s="41">
        <v>1</v>
      </c>
      <c r="D13" s="81">
        <v>0</v>
      </c>
      <c r="E13" s="42">
        <f>C13*D13</f>
        <v>0</v>
      </c>
    </row>
  </sheetData>
  <sheetProtection algorithmName="SHA-512" hashValue="WNrnaK2V0LdCptq4NRVDuz3BVnG1pyYDrdg+PZS+2PT67mNbtlGwH1ZrFQKUssAwyYPOwEEr4HkStciK5w9YGg==" saltValue="TRHbHR0+jicKKTjNGe9WPw==" spinCount="100000" sheet="1" objects="1" scenarios="1"/>
  <protectedRanges>
    <protectedRange sqref="D6 D7 D10 D11 D12 D13" name="Oblast1"/>
  </protectedRange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6F90C-2D0B-48DD-8F91-D262611E2F1B}">
  <dimension ref="A1:E13"/>
  <sheetViews>
    <sheetView workbookViewId="0">
      <selection activeCell="C13" sqref="C13"/>
    </sheetView>
  </sheetViews>
  <sheetFormatPr defaultRowHeight="15" x14ac:dyDescent="0.25"/>
  <cols>
    <col min="1" max="1" width="82.5703125" customWidth="1"/>
    <col min="4" max="4" width="11.42578125" customWidth="1"/>
    <col min="5" max="5" width="11.140625" bestFit="1" customWidth="1"/>
  </cols>
  <sheetData>
    <row r="1" spans="1:5" x14ac:dyDescent="0.25">
      <c r="A1" s="13" t="s">
        <v>42</v>
      </c>
    </row>
    <row r="3" spans="1:5" ht="15.75" thickBot="1" x14ac:dyDescent="0.3"/>
    <row r="4" spans="1:5" ht="24.75" thickBot="1" x14ac:dyDescent="0.3">
      <c r="A4" s="31" t="s">
        <v>43</v>
      </c>
      <c r="B4" s="32" t="s">
        <v>17</v>
      </c>
      <c r="C4" s="33" t="s">
        <v>24</v>
      </c>
      <c r="D4" s="45" t="s">
        <v>18</v>
      </c>
      <c r="E4" s="51">
        <f>SUBTOTAL(9,E5:E14)</f>
        <v>0</v>
      </c>
    </row>
    <row r="5" spans="1:5" x14ac:dyDescent="0.25">
      <c r="A5" s="35" t="s">
        <v>10</v>
      </c>
      <c r="B5" s="36"/>
      <c r="C5" s="37"/>
      <c r="D5" s="38"/>
      <c r="E5" s="50">
        <f>SUBTOTAL(9,E6:E8)</f>
        <v>0</v>
      </c>
    </row>
    <row r="6" spans="1:5" x14ac:dyDescent="0.25">
      <c r="A6" s="39" t="s">
        <v>44</v>
      </c>
      <c r="B6" s="40" t="s">
        <v>11</v>
      </c>
      <c r="C6" s="48">
        <v>1</v>
      </c>
      <c r="D6" s="81">
        <v>0</v>
      </c>
      <c r="E6" s="42">
        <f>C6*D6</f>
        <v>0</v>
      </c>
    </row>
    <row r="7" spans="1:5" x14ac:dyDescent="0.25">
      <c r="A7" s="39" t="s">
        <v>38</v>
      </c>
      <c r="B7" s="40" t="s">
        <v>11</v>
      </c>
      <c r="C7" s="48">
        <v>1</v>
      </c>
      <c r="D7" s="81">
        <v>0</v>
      </c>
      <c r="E7" s="42">
        <f>C7*D7</f>
        <v>0</v>
      </c>
    </row>
    <row r="8" spans="1:5" x14ac:dyDescent="0.25">
      <c r="A8" s="27"/>
      <c r="B8" s="27"/>
      <c r="C8" s="30"/>
      <c r="D8" s="28"/>
      <c r="E8" s="28"/>
    </row>
    <row r="9" spans="1:5" x14ac:dyDescent="0.25">
      <c r="A9" s="35" t="s">
        <v>13</v>
      </c>
      <c r="B9" s="36"/>
      <c r="C9" s="49"/>
      <c r="D9" s="43"/>
      <c r="E9" s="44">
        <f>SUBTOTAL(9,E10:E14)</f>
        <v>0</v>
      </c>
    </row>
    <row r="10" spans="1:5" x14ac:dyDescent="0.25">
      <c r="A10" s="39" t="s">
        <v>39</v>
      </c>
      <c r="B10" s="40" t="s">
        <v>11</v>
      </c>
      <c r="C10" s="48">
        <v>1</v>
      </c>
      <c r="D10" s="81">
        <v>0</v>
      </c>
      <c r="E10" s="42">
        <f>C10*D10</f>
        <v>0</v>
      </c>
    </row>
    <row r="11" spans="1:5" x14ac:dyDescent="0.25">
      <c r="A11" s="39" t="s">
        <v>40</v>
      </c>
      <c r="B11" s="40" t="s">
        <v>11</v>
      </c>
      <c r="C11" s="48">
        <v>1</v>
      </c>
      <c r="D11" s="81">
        <v>0</v>
      </c>
      <c r="E11" s="42">
        <f>C11*D11</f>
        <v>0</v>
      </c>
    </row>
    <row r="12" spans="1:5" x14ac:dyDescent="0.25">
      <c r="A12" s="39" t="s">
        <v>45</v>
      </c>
      <c r="B12" s="40" t="s">
        <v>11</v>
      </c>
      <c r="C12" s="48">
        <v>1</v>
      </c>
      <c r="D12" s="81">
        <v>0</v>
      </c>
      <c r="E12" s="42">
        <f>C12*D12</f>
        <v>0</v>
      </c>
    </row>
    <row r="13" spans="1:5" x14ac:dyDescent="0.25">
      <c r="A13" s="39" t="s">
        <v>34</v>
      </c>
      <c r="B13" s="40" t="s">
        <v>11</v>
      </c>
      <c r="C13" s="48">
        <v>1</v>
      </c>
      <c r="D13" s="81">
        <v>0</v>
      </c>
      <c r="E13" s="42">
        <f>C13*D13</f>
        <v>0</v>
      </c>
    </row>
  </sheetData>
  <sheetProtection algorithmName="SHA-512" hashValue="9LI+z3sU46xyQQTCAGFp6+tU2kvaeXDMXSqCwNcs1kiZMK4FNQ0/zj8s18daQzx2yuKdfX1WGpGsMQoMbac6/Q==" saltValue="b56HwrHipI/NEVdbJU/LdA==" spinCount="100000" sheet="1" objects="1" scenarios="1"/>
  <protectedRanges>
    <protectedRange sqref="D6 D7 D10 D11 D12 D13" name="Oblast1"/>
  </protectedRange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0D09F-7E75-4290-B123-11CBD6A61916}">
  <dimension ref="A1:E14"/>
  <sheetViews>
    <sheetView workbookViewId="0">
      <selection activeCell="A17" sqref="A17"/>
    </sheetView>
  </sheetViews>
  <sheetFormatPr defaultRowHeight="15" x14ac:dyDescent="0.25"/>
  <cols>
    <col min="1" max="1" width="82.5703125" customWidth="1"/>
    <col min="4" max="4" width="11" customWidth="1"/>
    <col min="5" max="5" width="11.140625" bestFit="1" customWidth="1"/>
  </cols>
  <sheetData>
    <row r="1" spans="1:5" x14ac:dyDescent="0.25">
      <c r="A1" s="13" t="s">
        <v>59</v>
      </c>
    </row>
    <row r="4" spans="1:5" ht="30" customHeight="1" x14ac:dyDescent="0.25">
      <c r="A4" s="31" t="s">
        <v>56</v>
      </c>
      <c r="B4" s="32" t="s">
        <v>17</v>
      </c>
      <c r="C4" s="33" t="s">
        <v>24</v>
      </c>
      <c r="D4" s="34" t="s">
        <v>18</v>
      </c>
      <c r="E4" s="67">
        <f>SUBTOTAL(9,E5:E15)</f>
        <v>0</v>
      </c>
    </row>
    <row r="5" spans="1:5" ht="15" customHeight="1" x14ac:dyDescent="0.25">
      <c r="A5" s="35" t="s">
        <v>57</v>
      </c>
      <c r="B5" s="36"/>
      <c r="C5" s="37"/>
      <c r="D5" s="38"/>
      <c r="E5" s="44">
        <f>SUBTOTAL(9,E6:E9)</f>
        <v>0</v>
      </c>
    </row>
    <row r="6" spans="1:5" ht="15" customHeight="1" x14ac:dyDescent="0.25">
      <c r="A6" s="39" t="s">
        <v>47</v>
      </c>
      <c r="B6" s="40" t="s">
        <v>48</v>
      </c>
      <c r="C6" s="65">
        <v>1</v>
      </c>
      <c r="D6" s="81">
        <v>0</v>
      </c>
      <c r="E6" s="42">
        <f>C6*D6</f>
        <v>0</v>
      </c>
    </row>
    <row r="7" spans="1:5" ht="15" customHeight="1" x14ac:dyDescent="0.25">
      <c r="A7" s="39" t="s">
        <v>49</v>
      </c>
      <c r="B7" s="40" t="s">
        <v>48</v>
      </c>
      <c r="C7" s="65">
        <v>1</v>
      </c>
      <c r="D7" s="81">
        <v>0</v>
      </c>
      <c r="E7" s="42">
        <f>C7*D7</f>
        <v>0</v>
      </c>
    </row>
    <row r="8" spans="1:5" ht="15" customHeight="1" x14ac:dyDescent="0.25">
      <c r="A8" s="39" t="s">
        <v>50</v>
      </c>
      <c r="B8" s="40" t="s">
        <v>48</v>
      </c>
      <c r="C8" s="65">
        <v>1</v>
      </c>
      <c r="D8" s="81">
        <v>0</v>
      </c>
      <c r="E8" s="42">
        <f>C8*D8</f>
        <v>0</v>
      </c>
    </row>
    <row r="9" spans="1:5" ht="15" customHeight="1" x14ac:dyDescent="0.25">
      <c r="A9" s="27"/>
      <c r="B9" s="27"/>
      <c r="C9" s="29"/>
      <c r="D9" s="28"/>
      <c r="E9" s="28"/>
    </row>
    <row r="10" spans="1:5" ht="15" customHeight="1" x14ac:dyDescent="0.25">
      <c r="A10" s="35" t="s">
        <v>58</v>
      </c>
      <c r="B10" s="36"/>
      <c r="C10" s="66"/>
      <c r="D10" s="43"/>
      <c r="E10" s="44">
        <f>SUBTOTAL(9,E11:E15)</f>
        <v>0</v>
      </c>
    </row>
    <row r="11" spans="1:5" ht="15" customHeight="1" x14ac:dyDescent="0.25">
      <c r="A11" s="39" t="s">
        <v>51</v>
      </c>
      <c r="B11" s="40" t="s">
        <v>52</v>
      </c>
      <c r="C11" s="65">
        <v>1</v>
      </c>
      <c r="D11" s="81">
        <v>0</v>
      </c>
      <c r="E11" s="42">
        <f>C11*D11</f>
        <v>0</v>
      </c>
    </row>
    <row r="12" spans="1:5" ht="15" customHeight="1" x14ac:dyDescent="0.25">
      <c r="A12" s="39" t="s">
        <v>53</v>
      </c>
      <c r="B12" s="40" t="s">
        <v>52</v>
      </c>
      <c r="C12" s="65">
        <v>1</v>
      </c>
      <c r="D12" s="81">
        <v>0</v>
      </c>
      <c r="E12" s="42">
        <f>C12*D12</f>
        <v>0</v>
      </c>
    </row>
    <row r="13" spans="1:5" ht="15" customHeight="1" x14ac:dyDescent="0.25">
      <c r="A13" s="39" t="s">
        <v>54</v>
      </c>
      <c r="B13" s="40" t="s">
        <v>52</v>
      </c>
      <c r="C13" s="65">
        <v>1</v>
      </c>
      <c r="D13" s="81">
        <v>0</v>
      </c>
      <c r="E13" s="42">
        <f>C13*D13</f>
        <v>0</v>
      </c>
    </row>
    <row r="14" spans="1:5" ht="15" customHeight="1" x14ac:dyDescent="0.25">
      <c r="A14" s="39" t="s">
        <v>55</v>
      </c>
      <c r="B14" s="40" t="s">
        <v>52</v>
      </c>
      <c r="C14" s="65">
        <v>1</v>
      </c>
      <c r="D14" s="81">
        <v>0</v>
      </c>
      <c r="E14" s="42">
        <f>C14*D14</f>
        <v>0</v>
      </c>
    </row>
  </sheetData>
  <sheetProtection algorithmName="SHA-512" hashValue="r8Tj8GCYpK1MBnwy0iBJhkGLTj0rpAqwkdJOzpfmIzsIwusc/KMegrdRzkxsA5C9mjcWnTfJdBxf8JllQ6Wdsw==" saltValue="dGz2wjGIqTpBl6KedTPcuQ==" spinCount="100000" sheet="1" objects="1" scenarios="1"/>
  <protectedRanges>
    <protectedRange sqref="D6 D7 D8 D11 D12 D13 D14" name="Oblast1"/>
  </protectedRange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Výpočet hodnotící ceny</vt:lpstr>
      <vt:lpstr>SO 01 Pěší kom. z bet. dl.</vt:lpstr>
      <vt:lpstr>SO 02 Pěší kom. z kam. dl.</vt:lpstr>
      <vt:lpstr>SO 03 Vozovky z bet. dl.</vt:lpstr>
      <vt:lpstr>SO 04 Vozovky z kam. dl.</vt:lpstr>
      <vt:lpstr>SO 05 Doplňková činnost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Vlček Roman</dc:creator>
  <cp:lastModifiedBy>Roman Vlček</cp:lastModifiedBy>
  <cp:lastPrinted>2024-04-24T14:11:59Z</cp:lastPrinted>
  <dcterms:created xsi:type="dcterms:W3CDTF">2024-04-24T11:49:38Z</dcterms:created>
  <dcterms:modified xsi:type="dcterms:W3CDTF">2024-07-08T12:05:05Z</dcterms:modified>
</cp:coreProperties>
</file>