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mácí práce 2024\LOK ručně\"/>
    </mc:Choice>
  </mc:AlternateContent>
  <xr:revisionPtr revIDLastSave="0" documentId="13_ncr:1_{CB64F4AE-BF1D-4E2E-98F9-F684B4C035FC}" xr6:coauthVersionLast="47" xr6:coauthVersionMax="47" xr10:uidLastSave="{00000000-0000-0000-0000-000000000000}"/>
  <bookViews>
    <workbookView xWindow="-120" yWindow="-120" windowWidth="20730" windowHeight="11760" xr2:uid="{6119F0F2-C5F9-4261-9F1B-53BFD502518A}"/>
  </bookViews>
  <sheets>
    <sheet name="Výpočet hodnotící ceny" sheetId="1" r:id="rId1"/>
    <sheet name="SO 01 LOK_bez_úpravy" sheetId="3" r:id="rId2"/>
    <sheet name="SO 02 LOK_štěrk" sheetId="4" r:id="rId3"/>
    <sheet name="SO 03 LOK_beton" sheetId="8" r:id="rId4"/>
    <sheet name="SO 05 Doplňková činnost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8" l="1"/>
  <c r="E29" i="8"/>
  <c r="E27" i="8"/>
  <c r="E26" i="8"/>
  <c r="E25" i="8"/>
  <c r="E24" i="8"/>
  <c r="E21" i="8"/>
  <c r="E20" i="8"/>
  <c r="E19" i="8"/>
  <c r="E18" i="8"/>
  <c r="E17" i="8"/>
  <c r="E15" i="8"/>
  <c r="E14" i="8"/>
  <c r="E13" i="8"/>
  <c r="E12" i="8"/>
  <c r="E11" i="8"/>
  <c r="E8" i="8"/>
  <c r="E7" i="8"/>
  <c r="E6" i="8"/>
  <c r="E27" i="3"/>
  <c r="E26" i="3"/>
  <c r="E30" i="4"/>
  <c r="E29" i="4" s="1"/>
  <c r="E19" i="4"/>
  <c r="E14" i="4"/>
  <c r="E13" i="4"/>
  <c r="E7" i="4"/>
  <c r="E17" i="3"/>
  <c r="E12" i="3"/>
  <c r="E23" i="8" l="1"/>
  <c r="E5" i="8"/>
  <c r="E10" i="8"/>
  <c r="E13" i="7"/>
  <c r="D18" i="1" s="1"/>
  <c r="E27" i="4"/>
  <c r="E26" i="4"/>
  <c r="E25" i="4"/>
  <c r="E24" i="4"/>
  <c r="E21" i="4"/>
  <c r="E20" i="4"/>
  <c r="E18" i="4"/>
  <c r="E24" i="3"/>
  <c r="E23" i="3"/>
  <c r="E22" i="3"/>
  <c r="E19" i="3"/>
  <c r="E18" i="3"/>
  <c r="E16" i="3"/>
  <c r="E6" i="7"/>
  <c r="D13" i="1" s="1"/>
  <c r="E13" i="1" s="1"/>
  <c r="E7" i="7"/>
  <c r="E8" i="7"/>
  <c r="D15" i="1" s="1"/>
  <c r="E15" i="1" s="1"/>
  <c r="E12" i="7"/>
  <c r="E11" i="7"/>
  <c r="D16" i="1" s="1"/>
  <c r="E16" i="1" s="1"/>
  <c r="E15" i="4"/>
  <c r="E12" i="4"/>
  <c r="E11" i="4"/>
  <c r="E8" i="4"/>
  <c r="E6" i="4"/>
  <c r="E13" i="3"/>
  <c r="E11" i="3"/>
  <c r="E10" i="3"/>
  <c r="E7" i="3"/>
  <c r="E6" i="3"/>
  <c r="E4" i="8" l="1"/>
  <c r="D8" i="1" s="1"/>
  <c r="E8" i="1" s="1"/>
  <c r="E23" i="4"/>
  <c r="E9" i="3"/>
  <c r="E18" i="1"/>
  <c r="D17" i="1"/>
  <c r="E17" i="1" s="1"/>
  <c r="E17" i="4"/>
  <c r="E10" i="4"/>
  <c r="E5" i="4"/>
  <c r="E21" i="3"/>
  <c r="E10" i="7"/>
  <c r="E15" i="3"/>
  <c r="E5" i="3"/>
  <c r="E5" i="7"/>
  <c r="D14" i="1"/>
  <c r="E14" i="1" s="1"/>
  <c r="E19" i="1" s="1"/>
  <c r="D24" i="1" s="1"/>
  <c r="E24" i="1" s="1"/>
  <c r="E4" i="4" l="1"/>
  <c r="D7" i="1" s="1"/>
  <c r="E7" i="1" s="1"/>
  <c r="E4" i="3"/>
  <c r="D6" i="1" s="1"/>
  <c r="E6" i="1" s="1"/>
  <c r="E4" i="7"/>
  <c r="E9" i="1" l="1"/>
  <c r="D23" i="1" s="1"/>
  <c r="E23" i="1" s="1"/>
  <c r="E25" i="1" s="1"/>
</calcChain>
</file>

<file path=xl/sharedStrings.xml><?xml version="1.0" encoding="utf-8"?>
<sst xmlns="http://schemas.openxmlformats.org/spreadsheetml/2006/main" count="189" uniqueCount="73">
  <si>
    <t>Činnost</t>
  </si>
  <si>
    <t>Jednotky</t>
  </si>
  <si>
    <t>Jednotková cena v Kč bez DPH</t>
  </si>
  <si>
    <t>Katalogový list KL1 - hlavní činnost</t>
  </si>
  <si>
    <r>
      <t>m</t>
    </r>
    <r>
      <rPr>
        <vertAlign val="superscript"/>
        <sz val="8"/>
        <color theme="1"/>
        <rFont val="Arial"/>
        <family val="2"/>
        <charset val="238"/>
      </rPr>
      <t>2</t>
    </r>
  </si>
  <si>
    <t>001: Zemní práce</t>
  </si>
  <si>
    <t>m2</t>
  </si>
  <si>
    <t>005: Komunikace pozemní</t>
  </si>
  <si>
    <t>MJ</t>
  </si>
  <si>
    <t>Jednotková cena</t>
  </si>
  <si>
    <t>Výměra</t>
  </si>
  <si>
    <t>Předpokládaný počet jednotek/rok</t>
  </si>
  <si>
    <t>Cena celkem v Kč/rok bez DPH</t>
  </si>
  <si>
    <t xml:space="preserve">Předpokládaná cena za katalogový list KL1 - hlavní činnost za 1 rok celkem v Kč bez DPH </t>
  </si>
  <si>
    <t>Katalogový list KL2 - doplňková činnost</t>
  </si>
  <si>
    <t>Výšková úprava uličního vstupu nebo vpusti do 200 mm zvýšením poklopu</t>
  </si>
  <si>
    <t>kus</t>
  </si>
  <si>
    <t>Výšková úprava uličního vstupu nebo vpusti do 200 mm zvýšením mříže</t>
  </si>
  <si>
    <t>Výšková úprava uličního vstupu nebo vpusti do 200 mm zvýšením krycího hrnce, šoupěte nebo hydrantu</t>
  </si>
  <si>
    <t>m</t>
  </si>
  <si>
    <t>Výšková a směrová úprava silničního obrubníku betonového</t>
  </si>
  <si>
    <t>Výměna silničního obrubníku betonového</t>
  </si>
  <si>
    <t>SO 05: Doplňková činnost</t>
  </si>
  <si>
    <t>008: Vedení dálková a přípojná</t>
  </si>
  <si>
    <t>009: Ostatní konstrukce a práce, bourání</t>
  </si>
  <si>
    <t>Jednotkové ceny - Doplňková činnost</t>
  </si>
  <si>
    <t>Předpokládaná cena za katalogový list KL2 - doplňková činnost za 1 rok celkem v Kč bez DPH</t>
  </si>
  <si>
    <t>Tabulka pro výpočet nabídkové ceny - Opravy dlážděných komunikací za dobu trvání smlouvy</t>
  </si>
  <si>
    <t>Cema za 1 rok</t>
  </si>
  <si>
    <t>Cena celkem</t>
  </si>
  <si>
    <t>rok</t>
  </si>
  <si>
    <t>Počet jednotek</t>
  </si>
  <si>
    <t>Celková předpokládaná cena za 4 roky celkem v Kč bez DPH - hodnocená cena</t>
  </si>
  <si>
    <t>Katalogový list KL1 - hlavní činnost v Kč bez DPH</t>
  </si>
  <si>
    <t>Katalogový list KL2 - doplňková činnost v Kč bez DPH</t>
  </si>
  <si>
    <t>Řezání stávajícího živičného krytu hl. 50 mm</t>
  </si>
  <si>
    <t>Řezání spár pro vytvoření komůrky š. 20 mm hl. 40 mm pro těsnící zálivku v živičném krytu</t>
  </si>
  <si>
    <t>Těsnění spár zálivkou za studena pro komůrky š. 20 mm hl. 40 mm bez těsnícího profilu</t>
  </si>
  <si>
    <t>099: Přesun hmot a manipulace se sutí</t>
  </si>
  <si>
    <t>t</t>
  </si>
  <si>
    <t>Vodorovná doprava suti s naložením a složením na skládku do 15 km</t>
  </si>
  <si>
    <t>Poplatek za uložení na skládce (skládkovné) zeminy a kamení</t>
  </si>
  <si>
    <t>Poplatek za uložení na skládce (skládkovné) odpadu asfaltového bez dehtu</t>
  </si>
  <si>
    <r>
      <t>Postřik živičný spojovací ze silniční emulze v množství 0,80 kg/m</t>
    </r>
    <r>
      <rPr>
        <vertAlign val="superscript"/>
        <sz val="8"/>
        <color rgb="FF000000"/>
        <rFont val="Arial"/>
        <family val="2"/>
        <charset val="238"/>
      </rPr>
      <t>2</t>
    </r>
  </si>
  <si>
    <t>Nakládání suti a vybouraných hmot</t>
  </si>
  <si>
    <t>Výšková a směrová úprava silničního obrubníku</t>
  </si>
  <si>
    <t>Výměna silničního obrubníku žulového</t>
  </si>
  <si>
    <t xml:space="preserve">Výměna silničního obrubníku betonového </t>
  </si>
  <si>
    <t>Jednotkové ceny - Lokální opravy konstrukcí vozovek bez úpravy podkladních vrstev</t>
  </si>
  <si>
    <t>Odstranění obrusné vrstvy živičné tl 50 mm ručně</t>
  </si>
  <si>
    <t>SO 01: Lokální opravy konstrukcí vozovek bez úpravy podkladních vrstev</t>
  </si>
  <si>
    <t>Odstranění ložné vrstvy živičné tl přes 50 do 100 mm ručně</t>
  </si>
  <si>
    <t>Postřik živičný spojovací ze silniční emulze v množství 0,80 kg/m2</t>
  </si>
  <si>
    <t>Asfaltový beton vrstva ložní ACL 22 (ABVH) tl 90 mm š do 3 m z nemodifikovaného asfaltu</t>
  </si>
  <si>
    <t>Asfaltový beton vrstva obrusná ACO 11 (ABS) tř. I tl 50 mm š do 3 m z nemodifikovaného asfaltu</t>
  </si>
  <si>
    <t>Řezání stávající ložné vrstvy hl přes 50 do 100 mm</t>
  </si>
  <si>
    <t>Tabulky pro výpočet nabídkové ceny - Lokální opravy konstrukcí vozovek</t>
  </si>
  <si>
    <t>Lokální opravy konstrukcí vozovek bez úpravy podkladních vrstev</t>
  </si>
  <si>
    <t>Jednotkové ceny - Lokální opravy konstrukcí vozovek s úpravou podkladu z kameniva drceného (štěrk)</t>
  </si>
  <si>
    <t>SO 02:  Lokální opravy konstrukcí vozovek s úpravou podkladu z kameniva drceného (štěrk)</t>
  </si>
  <si>
    <t>Odstranění podkladů zpevněných ploch z kameniva drceného</t>
  </si>
  <si>
    <t>m3</t>
  </si>
  <si>
    <t>Podklad z kameniva hrubého drceného vel. 16-32 mm plochy do 100 m2 tl 200 mm</t>
  </si>
  <si>
    <t>V03: Zařízení staveniště</t>
  </si>
  <si>
    <t>Dopravní značení na staveništi</t>
  </si>
  <si>
    <t>kpl</t>
  </si>
  <si>
    <t>Lokální opravy konstrukcí vozovek s úpravou podkladu z kameniva drceného (štěrk)</t>
  </si>
  <si>
    <t>Jednotkové ceny - Lokální opravy konstrukcí vozovek s úpravou podkladu z betonu prostého (CB)</t>
  </si>
  <si>
    <t>Odstranění podkladu z betonu prostého tl přes 150 do 300 mm ručně</t>
  </si>
  <si>
    <t>Podklad ze směsi stmelené cementem SC C 5/6 (KSC II) tl 200 mm</t>
  </si>
  <si>
    <t>Poplatek za uložení stavebního odpadu na recyklační skládce (skládkovné) z prostého betonu</t>
  </si>
  <si>
    <t>SO 03:  Lokální opravy konstrukcí vozovek s úpravou podkladu z betonu prostého (CB)</t>
  </si>
  <si>
    <t>Lokální opravy konstrukcí vozovek s úpravou podkladu z betonu prostého (CB)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</si>
</sst>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Kč&quot;"/>
    <numFmt numFmtId="165" formatCode="_(#,##0.000_);[Red]\-\ #,##0.000_);&quot;–&quot;??;_(@_)"/>
    <numFmt numFmtId="166" formatCode="_(#,##0.00_);[Red]\-\ #,##0.00_);&quot;–&quot;??;_(@_)"/>
    <numFmt numFmtId="167" formatCode="#,##0.000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rgb="FF0070C0"/>
      <name val="Arial"/>
      <family val="2"/>
      <charset val="238"/>
    </font>
    <font>
      <vertAlign val="superscript"/>
      <sz val="8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164" fontId="3" fillId="0" borderId="1" xfId="0" applyNumberFormat="1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164" fontId="2" fillId="0" borderId="3" xfId="0" applyNumberFormat="1" applyFont="1" applyBorder="1"/>
    <xf numFmtId="0" fontId="8" fillId="0" borderId="0" xfId="0" applyFont="1"/>
    <xf numFmtId="0" fontId="6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/>
    <xf numFmtId="0" fontId="6" fillId="0" borderId="8" xfId="0" applyFont="1" applyBorder="1" applyAlignment="1">
      <alignment horizontal="center" vertical="center" wrapText="1"/>
    </xf>
    <xf numFmtId="164" fontId="3" fillId="0" borderId="9" xfId="0" applyNumberFormat="1" applyFont="1" applyBorder="1"/>
    <xf numFmtId="164" fontId="6" fillId="0" borderId="2" xfId="0" applyNumberFormat="1" applyFont="1" applyBorder="1"/>
    <xf numFmtId="0" fontId="13" fillId="0" borderId="0" xfId="0" applyFont="1"/>
    <xf numFmtId="164" fontId="14" fillId="0" borderId="0" xfId="0" applyNumberFormat="1" applyFont="1"/>
    <xf numFmtId="4" fontId="13" fillId="0" borderId="0" xfId="0" applyNumberFormat="1" applyFont="1"/>
    <xf numFmtId="49" fontId="10" fillId="0" borderId="10" xfId="0" applyNumberFormat="1" applyFont="1" applyBorder="1" applyAlignment="1">
      <alignment horizontal="left" wrapText="1"/>
    </xf>
    <xf numFmtId="49" fontId="10" fillId="0" borderId="10" xfId="0" applyNumberFormat="1" applyFont="1" applyBorder="1" applyAlignment="1">
      <alignment horizontal="center" vertical="center"/>
    </xf>
    <xf numFmtId="165" fontId="10" fillId="0" borderId="10" xfId="0" applyNumberFormat="1" applyFont="1" applyBorder="1" applyAlignment="1">
      <alignment horizontal="center" vertical="center"/>
    </xf>
    <xf numFmtId="166" fontId="10" fillId="0" borderId="10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left" vertical="top" wrapText="1"/>
    </xf>
    <xf numFmtId="49" fontId="11" fillId="0" borderId="10" xfId="0" applyNumberFormat="1" applyFont="1" applyBorder="1"/>
    <xf numFmtId="165" fontId="11" fillId="0" borderId="10" xfId="0" applyNumberFormat="1" applyFont="1" applyBorder="1"/>
    <xf numFmtId="166" fontId="11" fillId="0" borderId="10" xfId="0" applyNumberFormat="1" applyFont="1" applyBorder="1"/>
    <xf numFmtId="49" fontId="12" fillId="0" borderId="10" xfId="0" applyNumberFormat="1" applyFont="1" applyBorder="1" applyAlignment="1">
      <alignment horizontal="left" vertical="top" wrapText="1"/>
    </xf>
    <xf numFmtId="49" fontId="12" fillId="0" borderId="10" xfId="0" applyNumberFormat="1" applyFont="1" applyBorder="1" applyAlignment="1">
      <alignment horizontal="center" vertical="top"/>
    </xf>
    <xf numFmtId="164" fontId="12" fillId="0" borderId="10" xfId="0" applyNumberFormat="1" applyFont="1" applyBorder="1" applyAlignment="1">
      <alignment horizontal="right" vertical="top"/>
    </xf>
    <xf numFmtId="164" fontId="11" fillId="0" borderId="10" xfId="0" applyNumberFormat="1" applyFont="1" applyBorder="1"/>
    <xf numFmtId="164" fontId="11" fillId="0" borderId="10" xfId="0" applyNumberFormat="1" applyFont="1" applyBorder="1" applyAlignment="1">
      <alignment horizontal="right" vertical="top"/>
    </xf>
    <xf numFmtId="164" fontId="3" fillId="2" borderId="6" xfId="0" applyNumberFormat="1" applyFont="1" applyFill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4" fontId="3" fillId="3" borderId="14" xfId="0" applyNumberFormat="1" applyFont="1" applyFill="1" applyBorder="1"/>
    <xf numFmtId="164" fontId="10" fillId="0" borderId="15" xfId="0" applyNumberFormat="1" applyFont="1" applyBorder="1" applyAlignment="1">
      <alignment horizontal="right"/>
    </xf>
    <xf numFmtId="49" fontId="10" fillId="0" borderId="10" xfId="0" applyNumberFormat="1" applyFont="1" applyBorder="1" applyAlignment="1">
      <alignment horizontal="left" vertical="center" wrapText="1"/>
    </xf>
    <xf numFmtId="164" fontId="11" fillId="0" borderId="16" xfId="0" applyNumberFormat="1" applyFont="1" applyBorder="1" applyAlignment="1">
      <alignment horizontal="right" vertical="top"/>
    </xf>
    <xf numFmtId="164" fontId="12" fillId="0" borderId="17" xfId="0" applyNumberFormat="1" applyFont="1" applyBorder="1" applyAlignment="1">
      <alignment horizontal="right" vertical="top"/>
    </xf>
    <xf numFmtId="164" fontId="11" fillId="0" borderId="17" xfId="0" applyNumberFormat="1" applyFont="1" applyBorder="1" applyAlignment="1">
      <alignment horizontal="right" vertical="top"/>
    </xf>
    <xf numFmtId="0" fontId="13" fillId="0" borderId="18" xfId="0" applyFont="1" applyBorder="1"/>
    <xf numFmtId="164" fontId="14" fillId="0" borderId="18" xfId="0" applyNumberFormat="1" applyFont="1" applyBorder="1"/>
    <xf numFmtId="4" fontId="12" fillId="0" borderId="10" xfId="0" applyNumberFormat="1" applyFont="1" applyBorder="1" applyAlignment="1">
      <alignment horizontal="right" vertical="top"/>
    </xf>
    <xf numFmtId="4" fontId="11" fillId="0" borderId="10" xfId="0" applyNumberFormat="1" applyFont="1" applyBorder="1"/>
    <xf numFmtId="164" fontId="10" fillId="0" borderId="10" xfId="0" applyNumberFormat="1" applyFont="1" applyBorder="1" applyAlignment="1">
      <alignment horizontal="right"/>
    </xf>
    <xf numFmtId="164" fontId="12" fillId="3" borderId="10" xfId="0" applyNumberFormat="1" applyFont="1" applyFill="1" applyBorder="1" applyAlignment="1">
      <alignment horizontal="right" vertical="top"/>
    </xf>
    <xf numFmtId="164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167" fontId="2" fillId="0" borderId="1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167" fontId="0" fillId="0" borderId="0" xfId="0" applyNumberFormat="1"/>
    <xf numFmtId="167" fontId="11" fillId="0" borderId="10" xfId="0" applyNumberFormat="1" applyFont="1" applyBorder="1"/>
    <xf numFmtId="167" fontId="12" fillId="0" borderId="10" xfId="0" applyNumberFormat="1" applyFont="1" applyBorder="1" applyAlignment="1">
      <alignment horizontal="center" vertical="top"/>
    </xf>
    <xf numFmtId="167" fontId="13" fillId="0" borderId="18" xfId="0" applyNumberFormat="1" applyFont="1" applyBorder="1" applyAlignment="1">
      <alignment horizontal="center"/>
    </xf>
    <xf numFmtId="167" fontId="11" fillId="0" borderId="10" xfId="0" applyNumberFormat="1" applyFont="1" applyBorder="1" applyAlignment="1">
      <alignment horizontal="center"/>
    </xf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167" fontId="2" fillId="0" borderId="10" xfId="0" applyNumberFormat="1" applyFont="1" applyBorder="1" applyAlignment="1">
      <alignment horizontal="center"/>
    </xf>
    <xf numFmtId="164" fontId="2" fillId="3" borderId="10" xfId="0" applyNumberFormat="1" applyFont="1" applyFill="1" applyBorder="1"/>
    <xf numFmtId="164" fontId="2" fillId="0" borderId="10" xfId="0" applyNumberFormat="1" applyFont="1" applyBorder="1"/>
    <xf numFmtId="49" fontId="12" fillId="0" borderId="19" xfId="0" applyNumberFormat="1" applyFont="1" applyBorder="1" applyAlignment="1">
      <alignment horizontal="left" vertical="top" wrapText="1"/>
    </xf>
    <xf numFmtId="49" fontId="12" fillId="0" borderId="19" xfId="0" applyNumberFormat="1" applyFont="1" applyBorder="1" applyAlignment="1">
      <alignment horizontal="center" vertical="top"/>
    </xf>
    <xf numFmtId="165" fontId="12" fillId="0" borderId="19" xfId="0" applyNumberFormat="1" applyFont="1" applyBorder="1" applyAlignment="1">
      <alignment horizontal="right" vertical="top"/>
    </xf>
    <xf numFmtId="49" fontId="11" fillId="0" borderId="0" xfId="0" applyNumberFormat="1" applyFont="1" applyAlignment="1">
      <alignment horizontal="left" vertical="top" wrapText="1"/>
    </xf>
    <xf numFmtId="49" fontId="11" fillId="0" borderId="0" xfId="0" applyNumberFormat="1" applyFont="1"/>
    <xf numFmtId="165" fontId="11" fillId="0" borderId="0" xfId="0" applyNumberFormat="1" applyFont="1"/>
    <xf numFmtId="164" fontId="11" fillId="0" borderId="0" xfId="0" applyNumberFormat="1" applyFont="1"/>
    <xf numFmtId="164" fontId="11" fillId="0" borderId="0" xfId="0" applyNumberFormat="1" applyFont="1" applyAlignment="1">
      <alignment horizontal="right" vertical="top"/>
    </xf>
    <xf numFmtId="164" fontId="12" fillId="0" borderId="19" xfId="0" applyNumberFormat="1" applyFont="1" applyBorder="1" applyAlignment="1">
      <alignment horizontal="right" vertical="top"/>
    </xf>
    <xf numFmtId="164" fontId="12" fillId="3" borderId="19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wrapText="1"/>
    </xf>
    <xf numFmtId="0" fontId="2" fillId="0" borderId="21" xfId="0" applyFont="1" applyBorder="1" applyAlignment="1">
      <alignment horizontal="center" vertical="center"/>
    </xf>
    <xf numFmtId="164" fontId="2" fillId="0" borderId="21" xfId="0" applyNumberFormat="1" applyFont="1" applyBorder="1" applyAlignment="1">
      <alignment vertical="center"/>
    </xf>
    <xf numFmtId="164" fontId="2" fillId="0" borderId="22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2" xfId="0" applyFont="1" applyBorder="1"/>
    <xf numFmtId="0" fontId="1" fillId="0" borderId="13" xfId="0" applyFont="1" applyBorder="1"/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4" xfId="0" applyFont="1" applyBorder="1"/>
    <xf numFmtId="0" fontId="1" fillId="0" borderId="5" xfId="0" applyFont="1" applyBorder="1"/>
    <xf numFmtId="0" fontId="9" fillId="0" borderId="0" xfId="0" applyFont="1"/>
    <xf numFmtId="0" fontId="0" fillId="0" borderId="0" xfId="0"/>
    <xf numFmtId="0" fontId="5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D68C1-7AB5-4ECE-9A09-8D8D3B232176}">
  <dimension ref="A1:N46"/>
  <sheetViews>
    <sheetView tabSelected="1" workbookViewId="0">
      <selection activeCell="A9" sqref="A9:D9"/>
    </sheetView>
  </sheetViews>
  <sheetFormatPr defaultRowHeight="15" x14ac:dyDescent="0.25"/>
  <cols>
    <col min="1" max="1" width="70.5703125" customWidth="1"/>
    <col min="2" max="2" width="8.5703125" customWidth="1"/>
    <col min="3" max="3" width="16" customWidth="1"/>
    <col min="4" max="4" width="19.7109375" customWidth="1"/>
    <col min="5" max="5" width="16.28515625" customWidth="1"/>
  </cols>
  <sheetData>
    <row r="1" spans="1:14" x14ac:dyDescent="0.25">
      <c r="A1" s="93" t="s">
        <v>56</v>
      </c>
      <c r="B1" s="94"/>
      <c r="C1" s="94"/>
      <c r="D1" s="94"/>
      <c r="E1" s="94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89" t="s">
        <v>3</v>
      </c>
      <c r="B4" s="90"/>
      <c r="C4" s="90"/>
      <c r="D4" s="90"/>
      <c r="E4" s="90"/>
      <c r="F4" s="1"/>
      <c r="G4" s="1"/>
      <c r="H4" s="1"/>
      <c r="I4" s="1"/>
      <c r="J4" s="1"/>
      <c r="K4" s="1"/>
      <c r="L4" s="1"/>
      <c r="M4" s="1"/>
      <c r="N4" s="1"/>
    </row>
    <row r="5" spans="1:14" ht="30" customHeight="1" x14ac:dyDescent="0.25">
      <c r="A5" s="5" t="s">
        <v>0</v>
      </c>
      <c r="B5" s="5" t="s">
        <v>1</v>
      </c>
      <c r="C5" s="5" t="s">
        <v>11</v>
      </c>
      <c r="D5" s="5" t="s">
        <v>2</v>
      </c>
      <c r="E5" s="5" t="s">
        <v>12</v>
      </c>
      <c r="F5" s="2"/>
      <c r="G5" s="1"/>
      <c r="H5" s="1"/>
      <c r="I5" s="1"/>
      <c r="J5" s="1"/>
      <c r="K5" s="1"/>
      <c r="L5" s="1"/>
      <c r="M5" s="1"/>
      <c r="N5" s="1"/>
    </row>
    <row r="6" spans="1:14" x14ac:dyDescent="0.25">
      <c r="A6" s="56" t="s">
        <v>57</v>
      </c>
      <c r="B6" s="41" t="s">
        <v>4</v>
      </c>
      <c r="C6" s="41">
        <v>500</v>
      </c>
      <c r="D6" s="42">
        <f>'SO 01 LOK_bez_úpravy'!E4</f>
        <v>0</v>
      </c>
      <c r="E6" s="42">
        <f>C6*D6</f>
        <v>0</v>
      </c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56" t="s">
        <v>66</v>
      </c>
      <c r="B7" s="41" t="s">
        <v>4</v>
      </c>
      <c r="C7" s="41">
        <v>600</v>
      </c>
      <c r="D7" s="42">
        <f>'SO 02 LOK_štěrk'!E4</f>
        <v>0</v>
      </c>
      <c r="E7" s="42">
        <f>C7*D7</f>
        <v>0</v>
      </c>
      <c r="F7" s="1"/>
      <c r="G7" s="1"/>
      <c r="H7" s="1"/>
      <c r="I7" s="1"/>
      <c r="J7" s="1"/>
      <c r="K7" s="1"/>
      <c r="L7" s="1"/>
      <c r="M7" s="1"/>
      <c r="N7" s="1"/>
    </row>
    <row r="8" spans="1:14" ht="15.75" thickBot="1" x14ac:dyDescent="0.3">
      <c r="A8" s="81" t="s">
        <v>72</v>
      </c>
      <c r="B8" s="82" t="s">
        <v>6</v>
      </c>
      <c r="C8" s="82">
        <v>500</v>
      </c>
      <c r="D8" s="83">
        <f>'SO 03 LOK_beton'!E4</f>
        <v>0</v>
      </c>
      <c r="E8" s="84">
        <f>C8*D8</f>
        <v>0</v>
      </c>
      <c r="F8" s="1"/>
      <c r="G8" s="1"/>
      <c r="H8" s="1"/>
      <c r="I8" s="1"/>
      <c r="J8" s="1"/>
      <c r="K8" s="1"/>
      <c r="L8" s="1"/>
      <c r="M8" s="1"/>
      <c r="N8" s="1"/>
    </row>
    <row r="9" spans="1:14" ht="15.75" thickBot="1" x14ac:dyDescent="0.3">
      <c r="A9" s="91" t="s">
        <v>13</v>
      </c>
      <c r="B9" s="92"/>
      <c r="C9" s="92"/>
      <c r="D9" s="92"/>
      <c r="E9" s="39">
        <f>SUM(E6:E8)</f>
        <v>0</v>
      </c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1"/>
      <c r="B10" s="3"/>
      <c r="C10" s="3"/>
      <c r="D10" s="4"/>
      <c r="E10" s="4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95" t="s">
        <v>14</v>
      </c>
      <c r="B11" s="96"/>
      <c r="C11" s="96"/>
      <c r="D11" s="96"/>
      <c r="E11" s="97"/>
      <c r="F11" s="1"/>
      <c r="G11" s="1"/>
      <c r="H11" s="1"/>
      <c r="I11" s="1"/>
      <c r="J11" s="1"/>
      <c r="K11" s="1"/>
      <c r="L11" s="1"/>
      <c r="M11" s="1"/>
      <c r="N11" s="1"/>
    </row>
    <row r="12" spans="1:14" ht="36" x14ac:dyDescent="0.25">
      <c r="A12" s="5" t="s">
        <v>0</v>
      </c>
      <c r="B12" s="5" t="s">
        <v>1</v>
      </c>
      <c r="C12" s="5" t="s">
        <v>11</v>
      </c>
      <c r="D12" s="5" t="s">
        <v>2</v>
      </c>
      <c r="E12" s="5" t="s">
        <v>12</v>
      </c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6" t="s">
        <v>15</v>
      </c>
      <c r="B13" s="7" t="s">
        <v>16</v>
      </c>
      <c r="C13" s="7">
        <v>10</v>
      </c>
      <c r="D13" s="8">
        <f>'SO 05 Doplňková činnost'!E6</f>
        <v>0</v>
      </c>
      <c r="E13" s="8">
        <f>C13*D13</f>
        <v>0</v>
      </c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6" t="s">
        <v>17</v>
      </c>
      <c r="B14" s="7" t="s">
        <v>16</v>
      </c>
      <c r="C14" s="7">
        <v>10</v>
      </c>
      <c r="D14" s="8">
        <f>'SO 05 Doplňková činnost'!E7</f>
        <v>0</v>
      </c>
      <c r="E14" s="8">
        <f t="shared" ref="E14:E18" si="0">C14*D14</f>
        <v>0</v>
      </c>
      <c r="F14" s="1"/>
      <c r="G14" s="1"/>
      <c r="H14" s="1"/>
      <c r="I14" s="1"/>
      <c r="J14" s="1"/>
      <c r="K14" s="1"/>
      <c r="L14" s="1"/>
      <c r="M14" s="1"/>
      <c r="N14" s="1"/>
    </row>
    <row r="15" spans="1:14" ht="30" customHeight="1" x14ac:dyDescent="0.25">
      <c r="A15" s="40" t="s">
        <v>18</v>
      </c>
      <c r="B15" s="41" t="s">
        <v>16</v>
      </c>
      <c r="C15" s="41">
        <v>10</v>
      </c>
      <c r="D15" s="42">
        <f>'SO 05 Doplňková činnost'!E8</f>
        <v>0</v>
      </c>
      <c r="E15" s="42">
        <f t="shared" si="0"/>
        <v>0</v>
      </c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6" t="s">
        <v>20</v>
      </c>
      <c r="B16" s="7" t="s">
        <v>19</v>
      </c>
      <c r="C16" s="7">
        <v>200</v>
      </c>
      <c r="D16" s="8">
        <f>'SO 05 Doplňková činnost'!E11</f>
        <v>0</v>
      </c>
      <c r="E16" s="8">
        <f t="shared" si="0"/>
        <v>0</v>
      </c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0" t="s">
        <v>47</v>
      </c>
      <c r="B17" s="11" t="s">
        <v>19</v>
      </c>
      <c r="C17" s="11">
        <v>200</v>
      </c>
      <c r="D17" s="12">
        <f>'SO 05 Doplňková činnost'!E12</f>
        <v>0</v>
      </c>
      <c r="E17" s="12">
        <f>C17*D17</f>
        <v>0</v>
      </c>
      <c r="F17" s="1"/>
      <c r="G17" s="1"/>
      <c r="H17" s="1"/>
      <c r="I17" s="1"/>
      <c r="J17" s="1"/>
      <c r="K17" s="1"/>
      <c r="L17" s="1"/>
      <c r="M17" s="1"/>
      <c r="N17" s="1"/>
    </row>
    <row r="18" spans="1:14" ht="15.75" thickBot="1" x14ac:dyDescent="0.3">
      <c r="A18" s="10" t="s">
        <v>46</v>
      </c>
      <c r="B18" s="11" t="s">
        <v>19</v>
      </c>
      <c r="C18" s="11">
        <v>200</v>
      </c>
      <c r="D18" s="12">
        <f>'SO 05 Doplňková činnost'!E13</f>
        <v>0</v>
      </c>
      <c r="E18" s="12">
        <f t="shared" si="0"/>
        <v>0</v>
      </c>
      <c r="F18" s="1"/>
      <c r="G18" s="1"/>
      <c r="H18" s="1"/>
      <c r="I18" s="1"/>
      <c r="J18" s="1"/>
      <c r="K18" s="1"/>
      <c r="L18" s="1"/>
      <c r="M18" s="1"/>
      <c r="N18" s="1"/>
    </row>
    <row r="19" spans="1:14" ht="15.75" thickBot="1" x14ac:dyDescent="0.3">
      <c r="A19" s="91" t="s">
        <v>26</v>
      </c>
      <c r="B19" s="92"/>
      <c r="C19" s="92"/>
      <c r="D19" s="92"/>
      <c r="E19" s="39">
        <f>SUM(E13:E18)</f>
        <v>0</v>
      </c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85" t="s">
        <v>27</v>
      </c>
      <c r="B21" s="86"/>
      <c r="C21" s="86"/>
      <c r="D21" s="86"/>
      <c r="E21" s="86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6" t="s">
        <v>0</v>
      </c>
      <c r="B22" s="16" t="s">
        <v>1</v>
      </c>
      <c r="C22" s="16" t="s">
        <v>31</v>
      </c>
      <c r="D22" s="16" t="s">
        <v>28</v>
      </c>
      <c r="E22" s="16" t="s">
        <v>29</v>
      </c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6" t="s">
        <v>33</v>
      </c>
      <c r="B23" s="7" t="s">
        <v>30</v>
      </c>
      <c r="C23" s="7">
        <v>4</v>
      </c>
      <c r="D23" s="8">
        <f>E9</f>
        <v>0</v>
      </c>
      <c r="E23" s="8">
        <f>C23*D23</f>
        <v>0</v>
      </c>
      <c r="F23" s="1"/>
      <c r="G23" s="1"/>
      <c r="H23" s="1"/>
      <c r="I23" s="1"/>
      <c r="J23" s="1"/>
      <c r="K23" s="1"/>
      <c r="L23" s="1"/>
      <c r="M23" s="1"/>
      <c r="N23" s="1"/>
    </row>
    <row r="24" spans="1:14" ht="15.75" thickBot="1" x14ac:dyDescent="0.3">
      <c r="A24" s="10" t="s">
        <v>34</v>
      </c>
      <c r="B24" s="11" t="s">
        <v>30</v>
      </c>
      <c r="C24" s="11">
        <v>4</v>
      </c>
      <c r="D24" s="12">
        <f>E19</f>
        <v>0</v>
      </c>
      <c r="E24" s="12">
        <f>C24*D24</f>
        <v>0</v>
      </c>
      <c r="F24" s="1"/>
      <c r="G24" s="1"/>
      <c r="H24" s="1"/>
      <c r="I24" s="1"/>
      <c r="J24" s="1"/>
      <c r="K24" s="1"/>
      <c r="L24" s="1"/>
      <c r="M24" s="1"/>
      <c r="N24" s="1"/>
    </row>
    <row r="25" spans="1:14" ht="16.5" thickTop="1" thickBot="1" x14ac:dyDescent="0.3">
      <c r="A25" s="87" t="s">
        <v>32</v>
      </c>
      <c r="B25" s="88"/>
      <c r="C25" s="88"/>
      <c r="D25" s="88"/>
      <c r="E25" s="43">
        <f>SUM(E23:E24)</f>
        <v>0</v>
      </c>
      <c r="F25" s="1"/>
      <c r="G25" s="1"/>
      <c r="H25" s="1"/>
      <c r="I25" s="1"/>
      <c r="J25" s="1"/>
      <c r="K25" s="1"/>
      <c r="L25" s="1"/>
      <c r="M25" s="1"/>
      <c r="N25" s="1"/>
    </row>
    <row r="26" spans="1:14" ht="15.75" thickTop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</sheetData>
  <sheetProtection algorithmName="SHA-512" hashValue="Mn6zQrdFr8KsOdqH2ShDo2wtvkXTwjp7j+pzdcFmcqutKK+Q4kKjkYcbZ26cqgLNvRj579llExSry7jZmBj9Uw==" saltValue="CRpc9Ybr4EXF1gn+OrAFLQ==" spinCount="100000" sheet="1" objects="1" scenarios="1"/>
  <mergeCells count="7">
    <mergeCell ref="A21:E21"/>
    <mergeCell ref="A25:D25"/>
    <mergeCell ref="A4:E4"/>
    <mergeCell ref="A9:D9"/>
    <mergeCell ref="A1:E1"/>
    <mergeCell ref="A11:E11"/>
    <mergeCell ref="A19:D19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0DBDA-DE2D-43AB-931B-0ADD4F078439}">
  <dimension ref="A1:E27"/>
  <sheetViews>
    <sheetView workbookViewId="0">
      <selection activeCell="D23" sqref="D23"/>
    </sheetView>
  </sheetViews>
  <sheetFormatPr defaultRowHeight="15" x14ac:dyDescent="0.25"/>
  <cols>
    <col min="1" max="1" width="82.5703125" customWidth="1"/>
    <col min="4" max="4" width="10.85546875" customWidth="1"/>
    <col min="5" max="5" width="11.140625" bestFit="1" customWidth="1"/>
  </cols>
  <sheetData>
    <row r="1" spans="1:5" x14ac:dyDescent="0.25">
      <c r="A1" s="13" t="s">
        <v>48</v>
      </c>
    </row>
    <row r="3" spans="1:5" ht="15.75" thickBot="1" x14ac:dyDescent="0.3"/>
    <row r="4" spans="1:5" ht="30" customHeight="1" thickBot="1" x14ac:dyDescent="0.3">
      <c r="A4" s="57" t="s">
        <v>50</v>
      </c>
      <c r="B4" s="14" t="s">
        <v>8</v>
      </c>
      <c r="C4" s="14" t="s">
        <v>10</v>
      </c>
      <c r="D4" s="20" t="s">
        <v>9</v>
      </c>
      <c r="E4" s="22">
        <f>E5+E9+E15+E21+E26</f>
        <v>0</v>
      </c>
    </row>
    <row r="5" spans="1:5" x14ac:dyDescent="0.25">
      <c r="A5" s="15" t="s">
        <v>5</v>
      </c>
      <c r="B5" s="15"/>
      <c r="C5" s="15"/>
      <c r="D5" s="15"/>
      <c r="E5" s="21">
        <f>SUM(E6:E7)</f>
        <v>0</v>
      </c>
    </row>
    <row r="6" spans="1:5" x14ac:dyDescent="0.25">
      <c r="A6" s="6" t="s">
        <v>49</v>
      </c>
      <c r="B6" s="7" t="s">
        <v>6</v>
      </c>
      <c r="C6" s="58">
        <v>1</v>
      </c>
      <c r="D6" s="55">
        <v>0</v>
      </c>
      <c r="E6" s="8">
        <f>C6*D6</f>
        <v>0</v>
      </c>
    </row>
    <row r="7" spans="1:5" x14ac:dyDescent="0.25">
      <c r="A7" s="6" t="s">
        <v>51</v>
      </c>
      <c r="B7" s="7" t="s">
        <v>6</v>
      </c>
      <c r="C7" s="58">
        <v>1</v>
      </c>
      <c r="D7" s="55">
        <v>0</v>
      </c>
      <c r="E7" s="8">
        <f>C7*D7</f>
        <v>0</v>
      </c>
    </row>
    <row r="8" spans="1:5" x14ac:dyDescent="0.25">
      <c r="A8" s="17"/>
      <c r="B8" s="18"/>
      <c r="C8" s="59"/>
      <c r="D8" s="19"/>
      <c r="E8" s="4"/>
    </row>
    <row r="9" spans="1:5" x14ac:dyDescent="0.25">
      <c r="A9" s="15" t="s">
        <v>7</v>
      </c>
      <c r="B9" s="16"/>
      <c r="C9" s="60"/>
      <c r="D9" s="9"/>
      <c r="E9" s="9">
        <f>SUM(E10:E13)</f>
        <v>0</v>
      </c>
    </row>
    <row r="10" spans="1:5" x14ac:dyDescent="0.25">
      <c r="A10" s="6" t="s">
        <v>52</v>
      </c>
      <c r="B10" s="7" t="s">
        <v>6</v>
      </c>
      <c r="C10" s="58">
        <v>1</v>
      </c>
      <c r="D10" s="55">
        <v>0</v>
      </c>
      <c r="E10" s="8">
        <f t="shared" ref="E10:E13" si="0">C10*D10</f>
        <v>0</v>
      </c>
    </row>
    <row r="11" spans="1:5" x14ac:dyDescent="0.25">
      <c r="A11" s="6" t="s">
        <v>53</v>
      </c>
      <c r="B11" s="7" t="s">
        <v>6</v>
      </c>
      <c r="C11" s="58">
        <v>1</v>
      </c>
      <c r="D11" s="55">
        <v>0</v>
      </c>
      <c r="E11" s="8">
        <f t="shared" si="0"/>
        <v>0</v>
      </c>
    </row>
    <row r="12" spans="1:5" x14ac:dyDescent="0.25">
      <c r="A12" s="6" t="s">
        <v>52</v>
      </c>
      <c r="B12" s="7" t="s">
        <v>6</v>
      </c>
      <c r="C12" s="58">
        <v>1</v>
      </c>
      <c r="D12" s="55">
        <v>0</v>
      </c>
      <c r="E12" s="8">
        <f t="shared" ref="E12" si="1">C12*D12</f>
        <v>0</v>
      </c>
    </row>
    <row r="13" spans="1:5" x14ac:dyDescent="0.25">
      <c r="A13" s="6" t="s">
        <v>54</v>
      </c>
      <c r="B13" s="7" t="s">
        <v>6</v>
      </c>
      <c r="C13" s="58">
        <v>1</v>
      </c>
      <c r="D13" s="55">
        <v>0</v>
      </c>
      <c r="E13" s="8">
        <f t="shared" si="0"/>
        <v>0</v>
      </c>
    </row>
    <row r="14" spans="1:5" x14ac:dyDescent="0.25">
      <c r="C14" s="61"/>
    </row>
    <row r="15" spans="1:5" x14ac:dyDescent="0.25">
      <c r="A15" s="15" t="s">
        <v>24</v>
      </c>
      <c r="B15" s="16"/>
      <c r="C15" s="60"/>
      <c r="D15" s="9"/>
      <c r="E15" s="9">
        <f>SUM(E16:E19)</f>
        <v>0</v>
      </c>
    </row>
    <row r="16" spans="1:5" x14ac:dyDescent="0.25">
      <c r="A16" s="6" t="s">
        <v>35</v>
      </c>
      <c r="B16" s="7" t="s">
        <v>19</v>
      </c>
      <c r="C16" s="58">
        <v>4</v>
      </c>
      <c r="D16" s="55">
        <v>0</v>
      </c>
      <c r="E16" s="8">
        <f t="shared" ref="E16:E19" si="2">C16*D16</f>
        <v>0</v>
      </c>
    </row>
    <row r="17" spans="1:5" x14ac:dyDescent="0.25">
      <c r="A17" s="6" t="s">
        <v>55</v>
      </c>
      <c r="B17" s="7" t="s">
        <v>19</v>
      </c>
      <c r="C17" s="58">
        <v>4</v>
      </c>
      <c r="D17" s="55">
        <v>0</v>
      </c>
      <c r="E17" s="8">
        <f>C17*D17</f>
        <v>0</v>
      </c>
    </row>
    <row r="18" spans="1:5" x14ac:dyDescent="0.25">
      <c r="A18" s="6" t="s">
        <v>36</v>
      </c>
      <c r="B18" s="7" t="s">
        <v>19</v>
      </c>
      <c r="C18" s="58">
        <v>4</v>
      </c>
      <c r="D18" s="55">
        <v>0</v>
      </c>
      <c r="E18" s="8">
        <f t="shared" si="2"/>
        <v>0</v>
      </c>
    </row>
    <row r="19" spans="1:5" x14ac:dyDescent="0.25">
      <c r="A19" s="6" t="s">
        <v>37</v>
      </c>
      <c r="B19" s="7" t="s">
        <v>19</v>
      </c>
      <c r="C19" s="58">
        <v>4</v>
      </c>
      <c r="D19" s="55">
        <v>0</v>
      </c>
      <c r="E19" s="8">
        <f t="shared" si="2"/>
        <v>0</v>
      </c>
    </row>
    <row r="20" spans="1:5" x14ac:dyDescent="0.25">
      <c r="C20" s="61"/>
    </row>
    <row r="21" spans="1:5" x14ac:dyDescent="0.25">
      <c r="A21" s="15" t="s">
        <v>38</v>
      </c>
      <c r="B21" s="16"/>
      <c r="C21" s="60"/>
      <c r="D21" s="9"/>
      <c r="E21" s="9">
        <f>SUM(E22:E24)</f>
        <v>0</v>
      </c>
    </row>
    <row r="22" spans="1:5" x14ac:dyDescent="0.25">
      <c r="A22" s="6" t="s">
        <v>44</v>
      </c>
      <c r="B22" s="7" t="s">
        <v>39</v>
      </c>
      <c r="C22" s="58">
        <v>0.318</v>
      </c>
      <c r="D22" s="55">
        <v>0</v>
      </c>
      <c r="E22" s="8">
        <f t="shared" ref="E22:E23" si="3">C22*D22</f>
        <v>0</v>
      </c>
    </row>
    <row r="23" spans="1:5" x14ac:dyDescent="0.25">
      <c r="A23" s="6" t="s">
        <v>40</v>
      </c>
      <c r="B23" s="7" t="s">
        <v>39</v>
      </c>
      <c r="C23" s="58">
        <v>0.318</v>
      </c>
      <c r="D23" s="55">
        <v>0</v>
      </c>
      <c r="E23" s="8">
        <f t="shared" si="3"/>
        <v>0</v>
      </c>
    </row>
    <row r="24" spans="1:5" x14ac:dyDescent="0.25">
      <c r="A24" s="6" t="s">
        <v>42</v>
      </c>
      <c r="B24" s="7" t="s">
        <v>39</v>
      </c>
      <c r="C24" s="7">
        <v>0.318</v>
      </c>
      <c r="D24" s="55">
        <v>0</v>
      </c>
      <c r="E24" s="8">
        <f>C24*D24</f>
        <v>0</v>
      </c>
    </row>
    <row r="26" spans="1:5" x14ac:dyDescent="0.25">
      <c r="A26" s="74" t="s">
        <v>63</v>
      </c>
      <c r="B26" s="75"/>
      <c r="C26" s="76"/>
      <c r="D26" s="77"/>
      <c r="E26" s="78">
        <f>SUBTOTAL(9,E27:E28)</f>
        <v>0</v>
      </c>
    </row>
    <row r="27" spans="1:5" x14ac:dyDescent="0.25">
      <c r="A27" s="71" t="s">
        <v>64</v>
      </c>
      <c r="B27" s="72" t="s">
        <v>65</v>
      </c>
      <c r="C27" s="73">
        <v>1</v>
      </c>
      <c r="D27" s="80">
        <v>0</v>
      </c>
      <c r="E27" s="79">
        <f>C27*D27</f>
        <v>0</v>
      </c>
    </row>
  </sheetData>
  <sheetProtection algorithmName="SHA-512" hashValue="rLntvt48Qbint1yOsylYfHEZ0EUJl+r6cqWJh3Tu4s9OKI04ONAXIX6tiS0opUbqomCW7VH68zCdN6aeEXVHCg==" saltValue="CBamhLU+I9RuBt3aSZMUkw==" spinCount="100000" sheet="1" objects="1" scenarios="1"/>
  <protectedRanges>
    <protectedRange sqref="D6 D7 D10 D11 D12 D13 D16 D17 D18 D19 D22 D23 D24 D27" name="Oblast2"/>
  </protectedRange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A937B-F15B-417E-B7D1-CD9045B8D019}">
  <dimension ref="A1:E30"/>
  <sheetViews>
    <sheetView topLeftCell="A21" workbookViewId="0">
      <selection activeCell="D30" sqref="D30"/>
    </sheetView>
  </sheetViews>
  <sheetFormatPr defaultRowHeight="15" x14ac:dyDescent="0.25"/>
  <cols>
    <col min="1" max="1" width="82.5703125" customWidth="1"/>
    <col min="4" max="4" width="11.5703125" customWidth="1"/>
    <col min="5" max="5" width="11.140625" bestFit="1" customWidth="1"/>
  </cols>
  <sheetData>
    <row r="1" spans="1:5" x14ac:dyDescent="0.25">
      <c r="A1" s="13" t="s">
        <v>58</v>
      </c>
    </row>
    <row r="3" spans="1:5" ht="15.75" thickBot="1" x14ac:dyDescent="0.3"/>
    <row r="4" spans="1:5" ht="30" customHeight="1" thickBot="1" x14ac:dyDescent="0.3">
      <c r="A4" s="45" t="s">
        <v>59</v>
      </c>
      <c r="B4" s="27" t="s">
        <v>8</v>
      </c>
      <c r="C4" s="28" t="s">
        <v>10</v>
      </c>
      <c r="D4" s="29" t="s">
        <v>9</v>
      </c>
      <c r="E4" s="44">
        <f>E5+E10+E17+E23+E29</f>
        <v>0</v>
      </c>
    </row>
    <row r="5" spans="1:5" ht="15" customHeight="1" x14ac:dyDescent="0.25">
      <c r="A5" s="30" t="s">
        <v>5</v>
      </c>
      <c r="B5" s="31"/>
      <c r="C5" s="62"/>
      <c r="D5" s="33"/>
      <c r="E5" s="46">
        <f>SUBTOTAL(9,E6:E9)</f>
        <v>0</v>
      </c>
    </row>
    <row r="6" spans="1:5" ht="15" customHeight="1" x14ac:dyDescent="0.25">
      <c r="A6" s="34" t="s">
        <v>49</v>
      </c>
      <c r="B6" s="35" t="s">
        <v>6</v>
      </c>
      <c r="C6" s="63">
        <v>1</v>
      </c>
      <c r="D6" s="54">
        <v>0</v>
      </c>
      <c r="E6" s="47">
        <f>C6*D6</f>
        <v>0</v>
      </c>
    </row>
    <row r="7" spans="1:5" ht="15" customHeight="1" x14ac:dyDescent="0.25">
      <c r="A7" s="34" t="s">
        <v>51</v>
      </c>
      <c r="B7" s="35" t="s">
        <v>6</v>
      </c>
      <c r="C7" s="63">
        <v>1</v>
      </c>
      <c r="D7" s="54">
        <v>0</v>
      </c>
      <c r="E7" s="47">
        <f>C7*D7</f>
        <v>0</v>
      </c>
    </row>
    <row r="8" spans="1:5" ht="15" customHeight="1" x14ac:dyDescent="0.25">
      <c r="A8" s="34" t="s">
        <v>60</v>
      </c>
      <c r="B8" s="35" t="s">
        <v>61</v>
      </c>
      <c r="C8" s="63">
        <v>0.2</v>
      </c>
      <c r="D8" s="54">
        <v>0</v>
      </c>
      <c r="E8" s="47">
        <f>C8*D8</f>
        <v>0</v>
      </c>
    </row>
    <row r="9" spans="1:5" ht="15" customHeight="1" x14ac:dyDescent="0.25">
      <c r="A9" s="49"/>
      <c r="B9" s="49"/>
      <c r="C9" s="64"/>
      <c r="D9" s="50"/>
      <c r="E9" s="50"/>
    </row>
    <row r="10" spans="1:5" ht="15" customHeight="1" x14ac:dyDescent="0.25">
      <c r="A10" s="30" t="s">
        <v>7</v>
      </c>
      <c r="B10" s="31"/>
      <c r="C10" s="65"/>
      <c r="D10" s="37"/>
      <c r="E10" s="48">
        <f>SUBTOTAL(9,E11:E16)</f>
        <v>0</v>
      </c>
    </row>
    <row r="11" spans="1:5" ht="15" customHeight="1" x14ac:dyDescent="0.25">
      <c r="A11" s="34" t="s">
        <v>62</v>
      </c>
      <c r="B11" s="35" t="s">
        <v>6</v>
      </c>
      <c r="C11" s="63">
        <v>1</v>
      </c>
      <c r="D11" s="54">
        <v>0</v>
      </c>
      <c r="E11" s="47">
        <f>C11*D11</f>
        <v>0</v>
      </c>
    </row>
    <row r="12" spans="1:5" ht="15" customHeight="1" x14ac:dyDescent="0.25">
      <c r="A12" s="34" t="s">
        <v>43</v>
      </c>
      <c r="B12" s="35" t="s">
        <v>6</v>
      </c>
      <c r="C12" s="63">
        <v>1</v>
      </c>
      <c r="D12" s="54">
        <v>0</v>
      </c>
      <c r="E12" s="47">
        <f>C12*D12</f>
        <v>0</v>
      </c>
    </row>
    <row r="13" spans="1:5" ht="15" customHeight="1" x14ac:dyDescent="0.25">
      <c r="A13" s="34" t="s">
        <v>53</v>
      </c>
      <c r="B13" s="35" t="s">
        <v>6</v>
      </c>
      <c r="C13" s="63">
        <v>1</v>
      </c>
      <c r="D13" s="54">
        <v>0</v>
      </c>
      <c r="E13" s="47">
        <f>C13*D13</f>
        <v>0</v>
      </c>
    </row>
    <row r="14" spans="1:5" ht="15" customHeight="1" x14ac:dyDescent="0.25">
      <c r="A14" s="34" t="s">
        <v>52</v>
      </c>
      <c r="B14" s="35" t="s">
        <v>6</v>
      </c>
      <c r="C14" s="63">
        <v>1</v>
      </c>
      <c r="D14" s="54">
        <v>0</v>
      </c>
      <c r="E14" s="47">
        <f>C14*D14</f>
        <v>0</v>
      </c>
    </row>
    <row r="15" spans="1:5" ht="15" customHeight="1" x14ac:dyDescent="0.25">
      <c r="A15" s="34" t="s">
        <v>54</v>
      </c>
      <c r="B15" s="35" t="s">
        <v>6</v>
      </c>
      <c r="C15" s="63">
        <v>1</v>
      </c>
      <c r="D15" s="54">
        <v>0</v>
      </c>
      <c r="E15" s="47">
        <f>C15*D15</f>
        <v>0</v>
      </c>
    </row>
    <row r="16" spans="1:5" x14ac:dyDescent="0.25">
      <c r="C16" s="61"/>
    </row>
    <row r="17" spans="1:5" x14ac:dyDescent="0.25">
      <c r="A17" s="30" t="s">
        <v>24</v>
      </c>
      <c r="B17" s="31"/>
      <c r="C17" s="65"/>
      <c r="D17" s="37"/>
      <c r="E17" s="48">
        <f>SUBTOTAL(9,E18:E22)</f>
        <v>0</v>
      </c>
    </row>
    <row r="18" spans="1:5" x14ac:dyDescent="0.25">
      <c r="A18" s="34" t="s">
        <v>35</v>
      </c>
      <c r="B18" s="35" t="s">
        <v>19</v>
      </c>
      <c r="C18" s="63">
        <v>4</v>
      </c>
      <c r="D18" s="54">
        <v>0</v>
      </c>
      <c r="E18" s="47">
        <f>C18*D18</f>
        <v>0</v>
      </c>
    </row>
    <row r="19" spans="1:5" x14ac:dyDescent="0.25">
      <c r="A19" s="34" t="s">
        <v>55</v>
      </c>
      <c r="B19" s="35" t="s">
        <v>19</v>
      </c>
      <c r="C19" s="63">
        <v>4</v>
      </c>
      <c r="D19" s="54">
        <v>0</v>
      </c>
      <c r="E19" s="47">
        <f>C19*D19</f>
        <v>0</v>
      </c>
    </row>
    <row r="20" spans="1:5" x14ac:dyDescent="0.25">
      <c r="A20" s="34" t="s">
        <v>36</v>
      </c>
      <c r="B20" s="35" t="s">
        <v>19</v>
      </c>
      <c r="C20" s="63">
        <v>4</v>
      </c>
      <c r="D20" s="54">
        <v>0</v>
      </c>
      <c r="E20" s="47">
        <f>C20*D20</f>
        <v>0</v>
      </c>
    </row>
    <row r="21" spans="1:5" x14ac:dyDescent="0.25">
      <c r="A21" s="34" t="s">
        <v>37</v>
      </c>
      <c r="B21" s="35" t="s">
        <v>19</v>
      </c>
      <c r="C21" s="63">
        <v>4</v>
      </c>
      <c r="D21" s="54">
        <v>0</v>
      </c>
      <c r="E21" s="47">
        <f>C21*D21</f>
        <v>0</v>
      </c>
    </row>
    <row r="22" spans="1:5" x14ac:dyDescent="0.25">
      <c r="C22" s="61"/>
    </row>
    <row r="23" spans="1:5" x14ac:dyDescent="0.25">
      <c r="A23" s="30" t="s">
        <v>38</v>
      </c>
      <c r="B23" s="31"/>
      <c r="C23" s="65"/>
      <c r="D23" s="37"/>
      <c r="E23" s="48">
        <f>SUBTOTAL(9,E24:E27)</f>
        <v>0</v>
      </c>
    </row>
    <row r="24" spans="1:5" x14ac:dyDescent="0.25">
      <c r="A24" s="34" t="s">
        <v>44</v>
      </c>
      <c r="B24" s="35" t="s">
        <v>39</v>
      </c>
      <c r="C24" s="63">
        <v>0.69799999999999995</v>
      </c>
      <c r="D24" s="54">
        <v>0</v>
      </c>
      <c r="E24" s="47">
        <f>C24*D24</f>
        <v>0</v>
      </c>
    </row>
    <row r="25" spans="1:5" x14ac:dyDescent="0.25">
      <c r="A25" s="34" t="s">
        <v>40</v>
      </c>
      <c r="B25" s="35" t="s">
        <v>39</v>
      </c>
      <c r="C25" s="63">
        <v>0.69799999999999995</v>
      </c>
      <c r="D25" s="54">
        <v>0</v>
      </c>
      <c r="E25" s="47">
        <f>C25*D25</f>
        <v>0</v>
      </c>
    </row>
    <row r="26" spans="1:5" x14ac:dyDescent="0.25">
      <c r="A26" s="34" t="s">
        <v>41</v>
      </c>
      <c r="B26" s="35" t="s">
        <v>39</v>
      </c>
      <c r="C26" s="63">
        <v>0.38</v>
      </c>
      <c r="D26" s="54">
        <v>0</v>
      </c>
      <c r="E26" s="47">
        <f>C26*D26</f>
        <v>0</v>
      </c>
    </row>
    <row r="27" spans="1:5" x14ac:dyDescent="0.25">
      <c r="A27" s="66" t="s">
        <v>42</v>
      </c>
      <c r="B27" s="67" t="s">
        <v>39</v>
      </c>
      <c r="C27" s="68">
        <v>0.318</v>
      </c>
      <c r="D27" s="69">
        <v>0</v>
      </c>
      <c r="E27" s="70">
        <f>C27*D27</f>
        <v>0</v>
      </c>
    </row>
    <row r="29" spans="1:5" x14ac:dyDescent="0.25">
      <c r="A29" s="74" t="s">
        <v>63</v>
      </c>
      <c r="B29" s="75"/>
      <c r="C29" s="76"/>
      <c r="D29" s="77"/>
      <c r="E29" s="78">
        <f>SUBTOTAL(9,E30:E31)</f>
        <v>0</v>
      </c>
    </row>
    <row r="30" spans="1:5" x14ac:dyDescent="0.25">
      <c r="A30" s="71" t="s">
        <v>64</v>
      </c>
      <c r="B30" s="72" t="s">
        <v>65</v>
      </c>
      <c r="C30" s="73">
        <v>1</v>
      </c>
      <c r="D30" s="80">
        <v>0</v>
      </c>
      <c r="E30" s="79">
        <f>C30*D30</f>
        <v>0</v>
      </c>
    </row>
  </sheetData>
  <sheetProtection algorithmName="SHA-512" hashValue="8h4wKg5SxPOlbDlLYyk6sFdSxm3He9Hllqels3Il6E0W0CivxTyoWMY7AnbyTFL8cQJpRqOr/9nDAWweTZl20g==" saltValue="JOGuv9SM20UdwL4LKEXG1A==" spinCount="100000" sheet="1" objects="1" scenarios="1"/>
  <protectedRanges>
    <protectedRange sqref="D27" name="Oblast3"/>
    <protectedRange sqref="D6:D8 D11:D15 D18:D21 D24:D26" name="Oblast1"/>
    <protectedRange sqref="D30" name="Oblast2"/>
  </protectedRange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2E713-04DB-4287-87D2-D3FB8D4ED373}">
  <dimension ref="A1:E30"/>
  <sheetViews>
    <sheetView topLeftCell="A11" workbookViewId="0">
      <selection activeCell="E26" sqref="E26"/>
    </sheetView>
  </sheetViews>
  <sheetFormatPr defaultRowHeight="15" x14ac:dyDescent="0.25"/>
  <cols>
    <col min="1" max="1" width="82.5703125" customWidth="1"/>
    <col min="4" max="4" width="11.5703125" customWidth="1"/>
    <col min="5" max="5" width="11.140625" customWidth="1"/>
  </cols>
  <sheetData>
    <row r="1" spans="1:5" x14ac:dyDescent="0.25">
      <c r="A1" s="13" t="s">
        <v>67</v>
      </c>
    </row>
    <row r="3" spans="1:5" ht="15.75" thickBot="1" x14ac:dyDescent="0.3"/>
    <row r="4" spans="1:5" ht="30" customHeight="1" thickBot="1" x14ac:dyDescent="0.3">
      <c r="A4" s="45" t="s">
        <v>71</v>
      </c>
      <c r="B4" s="27" t="s">
        <v>8</v>
      </c>
      <c r="C4" s="28" t="s">
        <v>10</v>
      </c>
      <c r="D4" s="29" t="s">
        <v>9</v>
      </c>
      <c r="E4" s="44">
        <f>E5+E10+E17+E23+E29</f>
        <v>0</v>
      </c>
    </row>
    <row r="5" spans="1:5" ht="15" customHeight="1" x14ac:dyDescent="0.25">
      <c r="A5" s="30" t="s">
        <v>5</v>
      </c>
      <c r="B5" s="31"/>
      <c r="C5" s="62"/>
      <c r="D5" s="33"/>
      <c r="E5" s="46">
        <f>SUBTOTAL(9,E6:E9)</f>
        <v>0</v>
      </c>
    </row>
    <row r="6" spans="1:5" ht="15" customHeight="1" x14ac:dyDescent="0.25">
      <c r="A6" s="34" t="s">
        <v>49</v>
      </c>
      <c r="B6" s="35" t="s">
        <v>6</v>
      </c>
      <c r="C6" s="63">
        <v>1</v>
      </c>
      <c r="D6" s="54">
        <v>0</v>
      </c>
      <c r="E6" s="47">
        <f>C6*D6</f>
        <v>0</v>
      </c>
    </row>
    <row r="7" spans="1:5" ht="15" customHeight="1" x14ac:dyDescent="0.25">
      <c r="A7" s="34" t="s">
        <v>51</v>
      </c>
      <c r="B7" s="35" t="s">
        <v>6</v>
      </c>
      <c r="C7" s="63">
        <v>1</v>
      </c>
      <c r="D7" s="54">
        <v>0</v>
      </c>
      <c r="E7" s="47">
        <f>C7*D7</f>
        <v>0</v>
      </c>
    </row>
    <row r="8" spans="1:5" ht="15" customHeight="1" x14ac:dyDescent="0.25">
      <c r="A8" s="34" t="s">
        <v>68</v>
      </c>
      <c r="B8" s="35" t="s">
        <v>6</v>
      </c>
      <c r="C8" s="63">
        <v>1</v>
      </c>
      <c r="D8" s="54">
        <v>0</v>
      </c>
      <c r="E8" s="47">
        <f>C8*D8</f>
        <v>0</v>
      </c>
    </row>
    <row r="9" spans="1:5" x14ac:dyDescent="0.25">
      <c r="A9" s="49"/>
      <c r="B9" s="49"/>
      <c r="C9" s="64"/>
      <c r="D9" s="50"/>
      <c r="E9" s="50"/>
    </row>
    <row r="10" spans="1:5" ht="15" customHeight="1" x14ac:dyDescent="0.25">
      <c r="A10" s="30" t="s">
        <v>7</v>
      </c>
      <c r="B10" s="31"/>
      <c r="C10" s="65"/>
      <c r="D10" s="37"/>
      <c r="E10" s="48">
        <f>SUBTOTAL(9,E11:E16)</f>
        <v>0</v>
      </c>
    </row>
    <row r="11" spans="1:5" ht="15" customHeight="1" x14ac:dyDescent="0.25">
      <c r="A11" s="34" t="s">
        <v>69</v>
      </c>
      <c r="B11" s="35" t="s">
        <v>6</v>
      </c>
      <c r="C11" s="63">
        <v>1</v>
      </c>
      <c r="D11" s="54">
        <v>0</v>
      </c>
      <c r="E11" s="47">
        <f>C11*D11</f>
        <v>0</v>
      </c>
    </row>
    <row r="12" spans="1:5" ht="15" customHeight="1" x14ac:dyDescent="0.25">
      <c r="A12" s="34" t="s">
        <v>43</v>
      </c>
      <c r="B12" s="35" t="s">
        <v>6</v>
      </c>
      <c r="C12" s="63">
        <v>1</v>
      </c>
      <c r="D12" s="54">
        <v>0</v>
      </c>
      <c r="E12" s="47">
        <f>C12*D12</f>
        <v>0</v>
      </c>
    </row>
    <row r="13" spans="1:5" ht="15" customHeight="1" x14ac:dyDescent="0.25">
      <c r="A13" s="34" t="s">
        <v>53</v>
      </c>
      <c r="B13" s="35" t="s">
        <v>6</v>
      </c>
      <c r="C13" s="63">
        <v>1</v>
      </c>
      <c r="D13" s="54">
        <v>0</v>
      </c>
      <c r="E13" s="47">
        <f>C13*D13</f>
        <v>0</v>
      </c>
    </row>
    <row r="14" spans="1:5" ht="15" customHeight="1" x14ac:dyDescent="0.25">
      <c r="A14" s="34" t="s">
        <v>52</v>
      </c>
      <c r="B14" s="35" t="s">
        <v>6</v>
      </c>
      <c r="C14" s="63">
        <v>1</v>
      </c>
      <c r="D14" s="54">
        <v>0</v>
      </c>
      <c r="E14" s="47">
        <f>C14*D14</f>
        <v>0</v>
      </c>
    </row>
    <row r="15" spans="1:5" ht="15" customHeight="1" x14ac:dyDescent="0.25">
      <c r="A15" s="34" t="s">
        <v>54</v>
      </c>
      <c r="B15" s="35" t="s">
        <v>6</v>
      </c>
      <c r="C15" s="63">
        <v>1</v>
      </c>
      <c r="D15" s="54">
        <v>0</v>
      </c>
      <c r="E15" s="47">
        <f>C15*D15</f>
        <v>0</v>
      </c>
    </row>
    <row r="16" spans="1:5" x14ac:dyDescent="0.25">
      <c r="C16" s="61"/>
    </row>
    <row r="17" spans="1:5" ht="15" customHeight="1" x14ac:dyDescent="0.25">
      <c r="A17" s="30" t="s">
        <v>24</v>
      </c>
      <c r="B17" s="31"/>
      <c r="C17" s="65"/>
      <c r="D17" s="37"/>
      <c r="E17" s="48">
        <f>SUBTOTAL(9,E18:E22)</f>
        <v>0</v>
      </c>
    </row>
    <row r="18" spans="1:5" ht="15" customHeight="1" x14ac:dyDescent="0.25">
      <c r="A18" s="34" t="s">
        <v>35</v>
      </c>
      <c r="B18" s="35" t="s">
        <v>19</v>
      </c>
      <c r="C18" s="63">
        <v>4</v>
      </c>
      <c r="D18" s="54">
        <v>0</v>
      </c>
      <c r="E18" s="47">
        <f>C18*D18</f>
        <v>0</v>
      </c>
    </row>
    <row r="19" spans="1:5" ht="15" customHeight="1" x14ac:dyDescent="0.25">
      <c r="A19" s="34" t="s">
        <v>55</v>
      </c>
      <c r="B19" s="35" t="s">
        <v>19</v>
      </c>
      <c r="C19" s="63">
        <v>4</v>
      </c>
      <c r="D19" s="54">
        <v>0</v>
      </c>
      <c r="E19" s="47">
        <f>C19*D19</f>
        <v>0</v>
      </c>
    </row>
    <row r="20" spans="1:5" ht="15" customHeight="1" x14ac:dyDescent="0.25">
      <c r="A20" s="34" t="s">
        <v>36</v>
      </c>
      <c r="B20" s="35" t="s">
        <v>19</v>
      </c>
      <c r="C20" s="63">
        <v>4</v>
      </c>
      <c r="D20" s="54">
        <v>0</v>
      </c>
      <c r="E20" s="47">
        <f>C20*D20</f>
        <v>0</v>
      </c>
    </row>
    <row r="21" spans="1:5" ht="15" customHeight="1" x14ac:dyDescent="0.25">
      <c r="A21" s="34" t="s">
        <v>37</v>
      </c>
      <c r="B21" s="35" t="s">
        <v>19</v>
      </c>
      <c r="C21" s="63">
        <v>4</v>
      </c>
      <c r="D21" s="54">
        <v>0</v>
      </c>
      <c r="E21" s="47">
        <f>C21*D21</f>
        <v>0</v>
      </c>
    </row>
    <row r="22" spans="1:5" x14ac:dyDescent="0.25">
      <c r="C22" s="61"/>
    </row>
    <row r="23" spans="1:5" ht="15" customHeight="1" x14ac:dyDescent="0.25">
      <c r="A23" s="30" t="s">
        <v>38</v>
      </c>
      <c r="B23" s="31"/>
      <c r="C23" s="65"/>
      <c r="D23" s="37"/>
      <c r="E23" s="48">
        <f>SUBTOTAL(9,E24:E27)</f>
        <v>0</v>
      </c>
    </row>
    <row r="24" spans="1:5" ht="15" customHeight="1" x14ac:dyDescent="0.25">
      <c r="A24" s="34" t="s">
        <v>44</v>
      </c>
      <c r="B24" s="35" t="s">
        <v>39</v>
      </c>
      <c r="C24" s="63">
        <v>0.94299999999999995</v>
      </c>
      <c r="D24" s="54">
        <v>0</v>
      </c>
      <c r="E24" s="47">
        <f>C24*D24</f>
        <v>0</v>
      </c>
    </row>
    <row r="25" spans="1:5" ht="15" customHeight="1" x14ac:dyDescent="0.25">
      <c r="A25" s="34" t="s">
        <v>40</v>
      </c>
      <c r="B25" s="35" t="s">
        <v>39</v>
      </c>
      <c r="C25" s="63">
        <v>0.94299999999999995</v>
      </c>
      <c r="D25" s="54">
        <v>0</v>
      </c>
      <c r="E25" s="47">
        <f>C25*D25</f>
        <v>0</v>
      </c>
    </row>
    <row r="26" spans="1:5" ht="15" customHeight="1" x14ac:dyDescent="0.25">
      <c r="A26" s="34" t="s">
        <v>70</v>
      </c>
      <c r="B26" s="35" t="s">
        <v>39</v>
      </c>
      <c r="C26" s="63">
        <v>0.625</v>
      </c>
      <c r="D26" s="54">
        <v>0</v>
      </c>
      <c r="E26" s="47">
        <f>C26*D26</f>
        <v>0</v>
      </c>
    </row>
    <row r="27" spans="1:5" ht="15" customHeight="1" x14ac:dyDescent="0.25">
      <c r="A27" s="66" t="s">
        <v>42</v>
      </c>
      <c r="B27" s="67" t="s">
        <v>39</v>
      </c>
      <c r="C27" s="68">
        <v>0.318</v>
      </c>
      <c r="D27" s="69">
        <v>0</v>
      </c>
      <c r="E27" s="70">
        <f>C27*D27</f>
        <v>0</v>
      </c>
    </row>
    <row r="29" spans="1:5" ht="15" customHeight="1" x14ac:dyDescent="0.25">
      <c r="A29" s="74" t="s">
        <v>63</v>
      </c>
      <c r="B29" s="75"/>
      <c r="C29" s="76"/>
      <c r="D29" s="77"/>
      <c r="E29" s="78">
        <f>SUBTOTAL(9,E30:E31)</f>
        <v>0</v>
      </c>
    </row>
    <row r="30" spans="1:5" ht="15" customHeight="1" x14ac:dyDescent="0.25">
      <c r="A30" s="71" t="s">
        <v>64</v>
      </c>
      <c r="B30" s="72" t="s">
        <v>65</v>
      </c>
      <c r="C30" s="73">
        <v>1</v>
      </c>
      <c r="D30" s="80">
        <v>0</v>
      </c>
      <c r="E30" s="79">
        <f>C30*D30</f>
        <v>0</v>
      </c>
    </row>
  </sheetData>
  <sheetProtection algorithmName="SHA-512" hashValue="UBtJHwSgt2maqSebLrjFUMxEyHyQxQd6Yaq+LKBC7CKe26hs2R/fu+6FgpZNgh0cmtqn4ZphxODFGr9IBei5cQ==" saltValue="eNGw48ju03V/QwRkVp+/iQ==" spinCount="100000" sheet="1" objects="1" scenarios="1"/>
  <protectedRanges>
    <protectedRange sqref="D6 D7 D8 D11 D12 D13 D14 D15 D18 D19 D20 D21 D24 D25 D26 D27 D30" name="Oblast1"/>
  </protectedRange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0D09F-7E75-4290-B123-11CBD6A61916}">
  <dimension ref="A1:E13"/>
  <sheetViews>
    <sheetView workbookViewId="0">
      <selection activeCell="D12" sqref="D12"/>
    </sheetView>
  </sheetViews>
  <sheetFormatPr defaultRowHeight="15" x14ac:dyDescent="0.25"/>
  <cols>
    <col min="1" max="1" width="82.5703125" customWidth="1"/>
    <col min="4" max="4" width="11" customWidth="1"/>
    <col min="5" max="5" width="11.140625" bestFit="1" customWidth="1"/>
  </cols>
  <sheetData>
    <row r="1" spans="1:5" x14ac:dyDescent="0.25">
      <c r="A1" s="13" t="s">
        <v>25</v>
      </c>
    </row>
    <row r="4" spans="1:5" ht="30" customHeight="1" x14ac:dyDescent="0.25">
      <c r="A4" s="26" t="s">
        <v>22</v>
      </c>
      <c r="B4" s="27" t="s">
        <v>8</v>
      </c>
      <c r="C4" s="28" t="s">
        <v>10</v>
      </c>
      <c r="D4" s="29" t="s">
        <v>9</v>
      </c>
      <c r="E4" s="53">
        <f>SUBTOTAL(9,E5:E13)</f>
        <v>0</v>
      </c>
    </row>
    <row r="5" spans="1:5" ht="15" customHeight="1" x14ac:dyDescent="0.25">
      <c r="A5" s="30" t="s">
        <v>23</v>
      </c>
      <c r="B5" s="31"/>
      <c r="C5" s="32"/>
      <c r="D5" s="33"/>
      <c r="E5" s="38">
        <f>SUBTOTAL(9,E6:E9)</f>
        <v>0</v>
      </c>
    </row>
    <row r="6" spans="1:5" ht="15" customHeight="1" x14ac:dyDescent="0.25">
      <c r="A6" s="34" t="s">
        <v>15</v>
      </c>
      <c r="B6" s="35" t="s">
        <v>16</v>
      </c>
      <c r="C6" s="51">
        <v>1</v>
      </c>
      <c r="D6" s="54">
        <v>0</v>
      </c>
      <c r="E6" s="36">
        <f>C6*D6</f>
        <v>0</v>
      </c>
    </row>
    <row r="7" spans="1:5" ht="15" customHeight="1" x14ac:dyDescent="0.25">
      <c r="A7" s="34" t="s">
        <v>17</v>
      </c>
      <c r="B7" s="35" t="s">
        <v>16</v>
      </c>
      <c r="C7" s="51">
        <v>1</v>
      </c>
      <c r="D7" s="54">
        <v>0</v>
      </c>
      <c r="E7" s="36">
        <f>C7*D7</f>
        <v>0</v>
      </c>
    </row>
    <row r="8" spans="1:5" ht="15" customHeight="1" x14ac:dyDescent="0.25">
      <c r="A8" s="34" t="s">
        <v>18</v>
      </c>
      <c r="B8" s="35" t="s">
        <v>16</v>
      </c>
      <c r="C8" s="51">
        <v>1</v>
      </c>
      <c r="D8" s="54">
        <v>0</v>
      </c>
      <c r="E8" s="36">
        <f>C8*D8</f>
        <v>0</v>
      </c>
    </row>
    <row r="9" spans="1:5" ht="15" customHeight="1" x14ac:dyDescent="0.25">
      <c r="A9" s="23"/>
      <c r="B9" s="23"/>
      <c r="C9" s="25"/>
      <c r="D9" s="24"/>
      <c r="E9" s="24"/>
    </row>
    <row r="10" spans="1:5" ht="15" customHeight="1" x14ac:dyDescent="0.25">
      <c r="A10" s="30" t="s">
        <v>24</v>
      </c>
      <c r="B10" s="31"/>
      <c r="C10" s="52"/>
      <c r="D10" s="37"/>
      <c r="E10" s="38">
        <f>SUBTOTAL(9,E11:E13)</f>
        <v>0</v>
      </c>
    </row>
    <row r="11" spans="1:5" ht="15" customHeight="1" x14ac:dyDescent="0.25">
      <c r="A11" s="34" t="s">
        <v>45</v>
      </c>
      <c r="B11" s="35" t="s">
        <v>19</v>
      </c>
      <c r="C11" s="51">
        <v>1</v>
      </c>
      <c r="D11" s="54">
        <v>0</v>
      </c>
      <c r="E11" s="36">
        <f>C11*D11</f>
        <v>0</v>
      </c>
    </row>
    <row r="12" spans="1:5" ht="15" customHeight="1" x14ac:dyDescent="0.25">
      <c r="A12" s="34" t="s">
        <v>21</v>
      </c>
      <c r="B12" s="35" t="s">
        <v>19</v>
      </c>
      <c r="C12" s="51">
        <v>1</v>
      </c>
      <c r="D12" s="54">
        <v>0</v>
      </c>
      <c r="E12" s="36">
        <f>C12*D12</f>
        <v>0</v>
      </c>
    </row>
    <row r="13" spans="1:5" x14ac:dyDescent="0.25">
      <c r="A13" s="34" t="s">
        <v>46</v>
      </c>
      <c r="B13" s="35" t="s">
        <v>19</v>
      </c>
      <c r="C13" s="51">
        <v>1</v>
      </c>
      <c r="D13" s="54">
        <v>0</v>
      </c>
      <c r="E13" s="36">
        <f>C13*D13</f>
        <v>0</v>
      </c>
    </row>
  </sheetData>
  <sheetProtection algorithmName="SHA-512" hashValue="DFSvl5Qxn07EqCAX4e3PV0nsYSiUJ/q1OW3aXDyIS/uEczBQZQCRnOSTMBN6gjY8AunLnPogWk7h0IwBJwLy6A==" saltValue="3eYQFgoUj65idjoTq2/tbw==" spinCount="100000" sheet="1" objects="1" scenarios="1"/>
  <protectedRanges>
    <protectedRange sqref="D6 D7 D8 D11 D12 D13" name="Oblast1"/>
  </protectedRange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Výpočet hodnotící ceny</vt:lpstr>
      <vt:lpstr>SO 01 LOK_bez_úpravy</vt:lpstr>
      <vt:lpstr>SO 02 LOK_štěrk</vt:lpstr>
      <vt:lpstr>SO 03 LOK_beton</vt:lpstr>
      <vt:lpstr>SO 05 Doplňková činnost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Vlček Roman</dc:creator>
  <cp:lastModifiedBy>Roman Vlček</cp:lastModifiedBy>
  <cp:lastPrinted>2024-04-24T14:11:59Z</cp:lastPrinted>
  <dcterms:created xsi:type="dcterms:W3CDTF">2024-04-24T11:49:38Z</dcterms:created>
  <dcterms:modified xsi:type="dcterms:W3CDTF">2024-10-07T06:47:44Z</dcterms:modified>
</cp:coreProperties>
</file>