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KAntosova\Desktop\VZnadlimitka\VZ Svislé dopravního značení\"/>
    </mc:Choice>
  </mc:AlternateContent>
  <xr:revisionPtr revIDLastSave="0" documentId="8_{96B94AAA-4419-441F-8983-4C6D035A6B3E}" xr6:coauthVersionLast="47" xr6:coauthVersionMax="47" xr10:uidLastSave="{00000000-0000-0000-0000-000000000000}"/>
  <bookViews>
    <workbookView xWindow="13350" yWindow="135" windowWidth="15000" windowHeight="15345" firstSheet="3" activeTab="5" xr2:uid="{6119F0F2-C5F9-4261-9F1B-53BFD502518A}"/>
  </bookViews>
  <sheets>
    <sheet name="Výpočet hodnotící ceny" sheetId="1" r:id="rId1"/>
    <sheet name="SO 01 Trvalé SDZ - HČ" sheetId="3" r:id="rId2"/>
    <sheet name="SO 02 Přechodné SDZ - HČ" sheetId="4" r:id="rId3"/>
    <sheet name="SO 03 Pohotovost - HČ" sheetId="8" r:id="rId4"/>
    <sheet name="SO 04 Trvalé SDZ - DČ" sheetId="7" r:id="rId5"/>
    <sheet name="SO 05 Přechodné SDZ - DČ" sheetId="9" r:id="rId6"/>
    <sheet name="SO 06 - Pohotovost - DČ" sheetId="10"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1" i="3" l="1"/>
  <c r="E13" i="3"/>
  <c r="E41" i="7"/>
  <c r="E17" i="7"/>
  <c r="E6" i="10"/>
  <c r="E5" i="10" s="1"/>
  <c r="E4" i="10" s="1"/>
  <c r="D15" i="1" s="1"/>
  <c r="E15" i="1" s="1"/>
  <c r="E16" i="9"/>
  <c r="E15" i="9"/>
  <c r="E12" i="9"/>
  <c r="E11" i="9"/>
  <c r="E10" i="9"/>
  <c r="E9" i="9"/>
  <c r="E8" i="9"/>
  <c r="E7" i="9"/>
  <c r="E6" i="9"/>
  <c r="E45" i="7"/>
  <c r="E44" i="7"/>
  <c r="E43" i="7"/>
  <c r="E42" i="7"/>
  <c r="E40" i="7"/>
  <c r="E39" i="7"/>
  <c r="E38" i="7"/>
  <c r="E37" i="7"/>
  <c r="E36" i="7"/>
  <c r="E35" i="7"/>
  <c r="E34" i="7"/>
  <c r="E31" i="7"/>
  <c r="E30" i="7"/>
  <c r="E29" i="7"/>
  <c r="E28" i="7"/>
  <c r="E27" i="7"/>
  <c r="E26" i="7"/>
  <c r="E25" i="7"/>
  <c r="E22" i="7"/>
  <c r="E21" i="7"/>
  <c r="E18" i="7"/>
  <c r="E16" i="7"/>
  <c r="E15" i="7"/>
  <c r="E14" i="7"/>
  <c r="E13" i="7"/>
  <c r="E12" i="7"/>
  <c r="E11" i="7"/>
  <c r="E10" i="7"/>
  <c r="E9" i="7"/>
  <c r="E8" i="7"/>
  <c r="E7" i="7"/>
  <c r="E6" i="7"/>
  <c r="E6" i="8"/>
  <c r="E5" i="8" s="1"/>
  <c r="E4" i="8" s="1"/>
  <c r="D8" i="1" s="1"/>
  <c r="E11" i="4"/>
  <c r="E10" i="4"/>
  <c r="E9" i="4"/>
  <c r="E8" i="4"/>
  <c r="E7" i="4"/>
  <c r="E42" i="3"/>
  <c r="E40" i="3"/>
  <c r="E39" i="3"/>
  <c r="E38" i="3"/>
  <c r="E37" i="3"/>
  <c r="E36" i="3"/>
  <c r="E35" i="3"/>
  <c r="E29" i="3"/>
  <c r="E28" i="3"/>
  <c r="E27" i="3"/>
  <c r="E26" i="3"/>
  <c r="E16" i="3"/>
  <c r="E15" i="3"/>
  <c r="E14" i="3"/>
  <c r="E12" i="3"/>
  <c r="E11" i="3"/>
  <c r="E10" i="3"/>
  <c r="E9" i="3"/>
  <c r="E8" i="3"/>
  <c r="E7" i="3"/>
  <c r="E6" i="3"/>
  <c r="E45" i="3"/>
  <c r="E44" i="3"/>
  <c r="E43" i="3"/>
  <c r="E34" i="3"/>
  <c r="E31" i="3"/>
  <c r="E30" i="3"/>
  <c r="E25" i="3"/>
  <c r="E16" i="4"/>
  <c r="E15" i="4"/>
  <c r="E12" i="4"/>
  <c r="E6" i="4"/>
  <c r="E22" i="3"/>
  <c r="E21" i="3"/>
  <c r="E18" i="3"/>
  <c r="E17" i="3"/>
  <c r="E20" i="7" l="1"/>
  <c r="E5" i="7"/>
  <c r="E14" i="9"/>
  <c r="E33" i="7"/>
  <c r="E14" i="4"/>
  <c r="E5" i="9"/>
  <c r="E24" i="7"/>
  <c r="E5" i="4"/>
  <c r="E5" i="3"/>
  <c r="E33" i="3"/>
  <c r="E24" i="3"/>
  <c r="E20" i="3"/>
  <c r="E4" i="7" l="1"/>
  <c r="D13" i="1" s="1"/>
  <c r="E13" i="1" s="1"/>
  <c r="E4" i="9"/>
  <c r="D14" i="1" s="1"/>
  <c r="E14" i="1" s="1"/>
  <c r="E4" i="4"/>
  <c r="E4" i="3"/>
  <c r="D6" i="1" s="1"/>
  <c r="E6" i="1" s="1"/>
  <c r="E16" i="1" l="1"/>
  <c r="D21" i="1" s="1"/>
  <c r="E21" i="1" s="1"/>
  <c r="E8" i="1"/>
  <c r="D7" i="1"/>
  <c r="E7" i="1" s="1"/>
  <c r="E9" i="1" l="1"/>
  <c r="D20" i="1" s="1"/>
  <c r="E20" i="1" s="1"/>
  <c r="E22" i="1" s="1"/>
</calcChain>
</file>

<file path=xl/sharedStrings.xml><?xml version="1.0" encoding="utf-8"?>
<sst xmlns="http://schemas.openxmlformats.org/spreadsheetml/2006/main" count="258" uniqueCount="79">
  <si>
    <t>Činnost</t>
  </si>
  <si>
    <t>Jednotky</t>
  </si>
  <si>
    <t>Jednotková cena v Kč bez DPH</t>
  </si>
  <si>
    <t>Katalogový list KL1 - hlavní činnost</t>
  </si>
  <si>
    <t>MJ</t>
  </si>
  <si>
    <t>Jednotková cena</t>
  </si>
  <si>
    <t>Výměra</t>
  </si>
  <si>
    <t>Předpokládaný počet jednotek/rok</t>
  </si>
  <si>
    <t>Cena celkem v Kč/rok bez DPH</t>
  </si>
  <si>
    <t xml:space="preserve">Předpokládaná cena za katalogový list KL1 - hlavní činnost za 1 rok celkem v Kč bez DPH </t>
  </si>
  <si>
    <t>Katalogový list KL2 - doplňková činnost</t>
  </si>
  <si>
    <t>Předpokládaná cena za katalogový list KL2 - doplňková činnost za 1 rok celkem v Kč bez DPH</t>
  </si>
  <si>
    <t>Tabulka pro výpočet nabídkové ceny - Opravy dlážděných komunikací za dobu trvání smlouvy</t>
  </si>
  <si>
    <t>Cema za 1 rok</t>
  </si>
  <si>
    <t>Cena celkem</t>
  </si>
  <si>
    <t>rok</t>
  </si>
  <si>
    <t>Počet jednotek</t>
  </si>
  <si>
    <t>Celková předpokládaná cena za 4 roky celkem v Kč bez DPH - hodnocená cena</t>
  </si>
  <si>
    <t>Katalogový list KL1 - hlavní činnost v Kč bez DPH</t>
  </si>
  <si>
    <t>Katalogový list KL2 - doplňková činnost v Kč bez DPH</t>
  </si>
  <si>
    <t>Tabulky pro výpočet nabídkové ceny - Opravy, údržba a změny v systému svislého dopravního značení</t>
  </si>
  <si>
    <t>Trvalé svislé dopravní značení</t>
  </si>
  <si>
    <t>měsíc</t>
  </si>
  <si>
    <t>Přechodné svislé dopravní značení</t>
  </si>
  <si>
    <t>Výjezdová pohotovost</t>
  </si>
  <si>
    <t>Výjezdová pohotovost - posílení o 2 pracovníkyv případě veřejného zájmu (sportovní akce, údržba komunikací apod.)</t>
  </si>
  <si>
    <t>den</t>
  </si>
  <si>
    <t>001: Dodávka a instalace SDZ</t>
  </si>
  <si>
    <t>Výstražné dopravní značky</t>
  </si>
  <si>
    <t>ks</t>
  </si>
  <si>
    <t>Značky upravující přednost</t>
  </si>
  <si>
    <t>Zákazové značky</t>
  </si>
  <si>
    <t>Příkazové značky</t>
  </si>
  <si>
    <t>Informativní značky zónové</t>
  </si>
  <si>
    <t>Informativní znařky provozní</t>
  </si>
  <si>
    <t>Informativní značky směrové</t>
  </si>
  <si>
    <t>Informativní značky jiné</t>
  </si>
  <si>
    <t>Dodatkové tabulky</t>
  </si>
  <si>
    <t>Určené symboly</t>
  </si>
  <si>
    <t>Dopravní zařízení</t>
  </si>
  <si>
    <t>VDZ V 10fjako součást instalace IP 12</t>
  </si>
  <si>
    <t>002: Dodávka a instalace sloupků, spojovací materiál</t>
  </si>
  <si>
    <t>Dodávka a instalace sloupku pro DZ včetně patky a základu</t>
  </si>
  <si>
    <t>Spojovací materiál (šrouby, matice, podložky), víčko na sloupek</t>
  </si>
  <si>
    <t>003: Údržba svislého dopravního značení</t>
  </si>
  <si>
    <t>Mytí DZ</t>
  </si>
  <si>
    <t>Opravy DZ</t>
  </si>
  <si>
    <t>Nátěr sloupku</t>
  </si>
  <si>
    <t>Doplnění spojovacího materiálu</t>
  </si>
  <si>
    <t>soubor</t>
  </si>
  <si>
    <t>Oprava sloupku</t>
  </si>
  <si>
    <t>Výměna sloupku</t>
  </si>
  <si>
    <t>Odstranění DZ vč. sloupku a patice</t>
  </si>
  <si>
    <t>004: Výměna svislého dopravního značení</t>
  </si>
  <si>
    <t>Informativní značky provozní</t>
  </si>
  <si>
    <t>SO 01: Trvalé dopravní značení</t>
  </si>
  <si>
    <t>Jednotkové ceny - Trvalé dopravní značení - hlavní činnost</t>
  </si>
  <si>
    <t>Jednotkové ceny - Přechodné dopravní značení - hlavní činnost</t>
  </si>
  <si>
    <t>SO 02: Přechodné dopravní značení</t>
  </si>
  <si>
    <t>001: Označování překážek silničního provozu (včetně nosiče značky a podstavce)</t>
  </si>
  <si>
    <t>A 7a</t>
  </si>
  <si>
    <t>B 1</t>
  </si>
  <si>
    <t>C 4a</t>
  </si>
  <si>
    <t>C 4b</t>
  </si>
  <si>
    <t>Z 4a (popř. Z 4d)</t>
  </si>
  <si>
    <t>Z 4b (popř. Z 4d)</t>
  </si>
  <si>
    <t>Z 2a</t>
  </si>
  <si>
    <t>002: Dopravní značení pro zajištění nucených odtahů (pouze činnosti související s instalací, zdokumentováním, odstraněním a uskladněním značení - značky včetně nosičů jsou v majetku Objednatele)</t>
  </si>
  <si>
    <t>Uskladnění DZ vč. nosičů a podstavců</t>
  </si>
  <si>
    <t>Rozmístění, dokumentace a odstranění DZ</t>
  </si>
  <si>
    <t>Jednotkové ceny - Výjezdová pohotovost - hlavní činnost</t>
  </si>
  <si>
    <t>SO 03: Výjezdová pohotovost</t>
  </si>
  <si>
    <t>001: Výjezdová pohotovost v mimopracovní dobu, o víkendech a svátcích</t>
  </si>
  <si>
    <t>1 technik s vozidlem pro převoz přechodného DZ pro zajištění označení náhle vzniklých překážek silničního provozu</t>
  </si>
  <si>
    <t>Jednotkové ceny - Trvalé dopravní značení - doplňková činnost</t>
  </si>
  <si>
    <t>Jednotkové ceny - Přechodné dopravní značení - doplňková činnost</t>
  </si>
  <si>
    <t>Jednotkové ceny - Výjezdová pohotovost - doplňková činnost</t>
  </si>
  <si>
    <t>3 technici s vozidlem pro převoz přechodného DZ pro zajištění označení náhle vzniklých překážek silničního provozu</t>
  </si>
  <si>
    <t>Informativní značky směrové velkoplošné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</si>
</sst>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quot;Kč&quot;"/>
    <numFmt numFmtId="165" formatCode="_(#,##0.000_);[Red]\-\ #,##0.000_);&quot;–&quot;??;_(@_)"/>
    <numFmt numFmtId="166" formatCode="_(#,##0.00_);[Red]\-\ #,##0.00_);&quot;–&quot;??;_(@_)"/>
    <numFmt numFmtId="167" formatCode="#,##0.000"/>
  </numFmts>
  <fonts count="14" x14ac:knownFonts="1">
    <font>
      <sz val="11"/>
      <color theme="1"/>
      <name val="Calibri"/>
      <family val="2"/>
      <charset val="238"/>
      <scheme val="minor"/>
    </font>
    <font>
      <b/>
      <sz val="11"/>
      <color theme="1"/>
      <name val="Calibri"/>
      <family val="2"/>
      <charset val="238"/>
      <scheme val="minor"/>
    </font>
    <font>
      <sz val="8"/>
      <color theme="1"/>
      <name val="Arial"/>
      <family val="2"/>
      <charset val="238"/>
    </font>
    <font>
      <b/>
      <sz val="8"/>
      <color theme="1"/>
      <name val="Arial"/>
      <family val="2"/>
      <charset val="238"/>
    </font>
    <font>
      <b/>
      <sz val="9"/>
      <color theme="1"/>
      <name val="Arial"/>
      <family val="2"/>
      <charset val="238"/>
    </font>
    <font>
      <b/>
      <i/>
      <sz val="9"/>
      <color theme="1"/>
      <name val="Arial"/>
      <family val="2"/>
      <charset val="238"/>
    </font>
    <font>
      <b/>
      <sz val="9"/>
      <color theme="1"/>
      <name val="Calibri"/>
      <family val="2"/>
      <charset val="238"/>
      <scheme val="minor"/>
    </font>
    <font>
      <b/>
      <sz val="11"/>
      <color theme="1"/>
      <name val="Arial"/>
      <family val="2"/>
      <charset val="238"/>
    </font>
    <font>
      <b/>
      <u/>
      <sz val="11"/>
      <color theme="1"/>
      <name val="Arial"/>
      <family val="2"/>
      <charset val="238"/>
    </font>
    <font>
      <b/>
      <i/>
      <sz val="9"/>
      <color rgb="FF000000"/>
      <name val="Arial"/>
      <family val="2"/>
      <charset val="238"/>
    </font>
    <font>
      <b/>
      <sz val="8"/>
      <color rgb="FF000000"/>
      <name val="Arial"/>
      <family val="2"/>
      <charset val="238"/>
    </font>
    <font>
      <sz val="8"/>
      <color rgb="FF000000"/>
      <name val="Arial"/>
      <family val="2"/>
      <charset val="238"/>
    </font>
    <font>
      <sz val="6"/>
      <color rgb="FFC00000"/>
      <name val="Arial"/>
      <family val="2"/>
      <charset val="238"/>
    </font>
    <font>
      <sz val="6"/>
      <color rgb="FF0070C0"/>
      <name val="Arial"/>
      <family val="2"/>
      <charset val="238"/>
    </font>
  </fonts>
  <fills count="5">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4" tint="0.59999389629810485"/>
        <bgColor indexed="64"/>
      </patternFill>
    </fill>
  </fills>
  <borders count="19">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right style="medium">
        <color rgb="FF000000"/>
      </right>
      <top style="medium">
        <color rgb="FF000000"/>
      </top>
      <bottom style="medium">
        <color rgb="FF000000"/>
      </bottom>
      <diagonal/>
    </border>
    <border>
      <left style="thin">
        <color rgb="FF000000"/>
      </left>
      <right style="hair">
        <color rgb="FF000000"/>
      </right>
      <top style="medium">
        <color rgb="FF000000"/>
      </top>
      <bottom style="thin">
        <color rgb="FF000000"/>
      </bottom>
      <diagonal/>
    </border>
    <border>
      <left style="thin">
        <color rgb="FF000000"/>
      </left>
      <right style="hair">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73">
    <xf numFmtId="0" fontId="0" fillId="0" borderId="0" xfId="0"/>
    <xf numFmtId="0" fontId="2" fillId="0" borderId="0" xfId="0" applyFont="1"/>
    <xf numFmtId="0" fontId="3" fillId="0" borderId="0" xfId="0" applyFont="1"/>
    <xf numFmtId="0" fontId="2" fillId="0" borderId="0" xfId="0" applyFont="1" applyAlignment="1">
      <alignment horizontal="center"/>
    </xf>
    <xf numFmtId="164" fontId="2" fillId="0" borderId="0" xfId="0" applyNumberFormat="1" applyFont="1"/>
    <xf numFmtId="0" fontId="4" fillId="0" borderId="1" xfId="0" applyFont="1" applyBorder="1" applyAlignment="1">
      <alignment horizontal="center" vertical="center" wrapText="1"/>
    </xf>
    <xf numFmtId="0" fontId="2" fillId="0" borderId="1" xfId="0" applyFont="1" applyBorder="1"/>
    <xf numFmtId="0" fontId="2" fillId="0" borderId="1" xfId="0" applyFont="1" applyBorder="1" applyAlignment="1">
      <alignment horizontal="center"/>
    </xf>
    <xf numFmtId="164" fontId="2" fillId="0" borderId="1" xfId="0" applyNumberFormat="1" applyFont="1" applyBorder="1"/>
    <xf numFmtId="164" fontId="3" fillId="0" borderId="1" xfId="0" applyNumberFormat="1" applyFont="1" applyBorder="1"/>
    <xf numFmtId="0" fontId="2" fillId="0" borderId="3" xfId="0" applyFont="1" applyBorder="1"/>
    <xf numFmtId="0" fontId="2" fillId="0" borderId="3" xfId="0" applyFont="1" applyBorder="1" applyAlignment="1">
      <alignment horizontal="center"/>
    </xf>
    <xf numFmtId="164" fontId="2" fillId="0" borderId="3" xfId="0" applyNumberFormat="1" applyFont="1" applyBorder="1"/>
    <xf numFmtId="0" fontId="7" fillId="0" borderId="0" xfId="0" applyFont="1"/>
    <xf numFmtId="0" fontId="5" fillId="0" borderId="1" xfId="0" applyFont="1" applyBorder="1" applyAlignment="1">
      <alignment horizontal="center" vertical="center"/>
    </xf>
    <xf numFmtId="0" fontId="3" fillId="0" borderId="1" xfId="0" applyFont="1" applyBorder="1"/>
    <xf numFmtId="0" fontId="3" fillId="0" borderId="1" xfId="0" applyFont="1" applyBorder="1" applyAlignment="1">
      <alignment horizontal="center"/>
    </xf>
    <xf numFmtId="0" fontId="2" fillId="0" borderId="7" xfId="0" applyFont="1" applyBorder="1"/>
    <xf numFmtId="0" fontId="2" fillId="0" borderId="7" xfId="0" applyFont="1" applyBorder="1" applyAlignment="1">
      <alignment horizontal="center"/>
    </xf>
    <xf numFmtId="164" fontId="2" fillId="0" borderId="7" xfId="0" applyNumberFormat="1" applyFont="1" applyBorder="1"/>
    <xf numFmtId="0" fontId="5" fillId="0" borderId="8" xfId="0" applyFont="1" applyBorder="1" applyAlignment="1">
      <alignment horizontal="center" vertical="center" wrapText="1"/>
    </xf>
    <xf numFmtId="164" fontId="3" fillId="0" borderId="9" xfId="0" applyNumberFormat="1" applyFont="1" applyBorder="1"/>
    <xf numFmtId="164" fontId="5" fillId="0" borderId="2" xfId="0" applyNumberFormat="1" applyFont="1" applyBorder="1"/>
    <xf numFmtId="49" fontId="9" fillId="0" borderId="10" xfId="0" applyNumberFormat="1" applyFont="1" applyBorder="1" applyAlignment="1">
      <alignment horizontal="center" vertical="center"/>
    </xf>
    <xf numFmtId="165" fontId="9" fillId="0" borderId="10" xfId="0" applyNumberFormat="1" applyFont="1" applyBorder="1" applyAlignment="1">
      <alignment horizontal="center" vertical="center"/>
    </xf>
    <xf numFmtId="166" fontId="9" fillId="0" borderId="10" xfId="0" applyNumberFormat="1" applyFont="1" applyBorder="1" applyAlignment="1">
      <alignment horizontal="center" vertical="center" wrapText="1"/>
    </xf>
    <xf numFmtId="49" fontId="10" fillId="0" borderId="10" xfId="0" applyNumberFormat="1" applyFont="1" applyBorder="1" applyAlignment="1">
      <alignment horizontal="left" vertical="top" wrapText="1"/>
    </xf>
    <xf numFmtId="49" fontId="10" fillId="0" borderId="10" xfId="0" applyNumberFormat="1" applyFont="1" applyBorder="1"/>
    <xf numFmtId="166" fontId="10" fillId="0" borderId="10" xfId="0" applyNumberFormat="1" applyFont="1" applyBorder="1"/>
    <xf numFmtId="49" fontId="11" fillId="0" borderId="10" xfId="0" applyNumberFormat="1" applyFont="1" applyBorder="1" applyAlignment="1">
      <alignment horizontal="left" vertical="top" wrapText="1"/>
    </xf>
    <xf numFmtId="49" fontId="11" fillId="0" borderId="10" xfId="0" applyNumberFormat="1" applyFont="1" applyBorder="1" applyAlignment="1">
      <alignment horizontal="center" vertical="top"/>
    </xf>
    <xf numFmtId="164" fontId="10" fillId="0" borderId="10" xfId="0" applyNumberFormat="1" applyFont="1" applyBorder="1"/>
    <xf numFmtId="164" fontId="3" fillId="2" borderId="6" xfId="0" applyNumberFormat="1" applyFont="1" applyFill="1" applyBorder="1"/>
    <xf numFmtId="0" fontId="2" fillId="0" borderId="1" xfId="0" applyFont="1" applyBorder="1" applyAlignment="1">
      <alignment vertical="center" wrapText="1"/>
    </xf>
    <xf numFmtId="0" fontId="2" fillId="0" borderId="1" xfId="0" applyFont="1" applyBorder="1" applyAlignment="1">
      <alignment horizontal="center" vertical="center"/>
    </xf>
    <xf numFmtId="164" fontId="2" fillId="0" borderId="1" xfId="0" applyNumberFormat="1" applyFont="1" applyBorder="1" applyAlignment="1">
      <alignment vertical="center"/>
    </xf>
    <xf numFmtId="164" fontId="9" fillId="0" borderId="15" xfId="0" applyNumberFormat="1" applyFont="1" applyBorder="1" applyAlignment="1">
      <alignment horizontal="right"/>
    </xf>
    <xf numFmtId="49" fontId="9" fillId="0" borderId="10" xfId="0" applyNumberFormat="1" applyFont="1" applyBorder="1" applyAlignment="1">
      <alignment horizontal="left" vertical="center" wrapText="1"/>
    </xf>
    <xf numFmtId="164" fontId="10" fillId="0" borderId="16" xfId="0" applyNumberFormat="1" applyFont="1" applyBorder="1" applyAlignment="1">
      <alignment horizontal="right" vertical="top"/>
    </xf>
    <xf numFmtId="164" fontId="11" fillId="0" borderId="17" xfId="0" applyNumberFormat="1" applyFont="1" applyBorder="1" applyAlignment="1">
      <alignment horizontal="right" vertical="top"/>
    </xf>
    <xf numFmtId="164" fontId="10" fillId="0" borderId="17" xfId="0" applyNumberFormat="1" applyFont="1" applyBorder="1" applyAlignment="1">
      <alignment horizontal="right" vertical="top"/>
    </xf>
    <xf numFmtId="0" fontId="12" fillId="0" borderId="18" xfId="0" applyFont="1" applyBorder="1"/>
    <xf numFmtId="164" fontId="13" fillId="0" borderId="18" xfId="0" applyNumberFormat="1" applyFont="1" applyBorder="1"/>
    <xf numFmtId="164" fontId="11" fillId="3" borderId="10" xfId="0" applyNumberFormat="1" applyFont="1" applyFill="1" applyBorder="1" applyAlignment="1">
      <alignment horizontal="right" vertical="top"/>
    </xf>
    <xf numFmtId="164" fontId="2" fillId="3" borderId="1" xfId="0" applyNumberFormat="1" applyFont="1" applyFill="1" applyBorder="1"/>
    <xf numFmtId="0" fontId="2" fillId="0" borderId="1" xfId="0" applyFont="1" applyBorder="1" applyAlignment="1">
      <alignment wrapText="1"/>
    </xf>
    <xf numFmtId="0" fontId="5" fillId="0" borderId="1" xfId="0" applyFont="1" applyBorder="1" applyAlignment="1">
      <alignment wrapText="1"/>
    </xf>
    <xf numFmtId="167" fontId="2" fillId="0" borderId="7" xfId="0" applyNumberFormat="1" applyFont="1" applyBorder="1" applyAlignment="1">
      <alignment horizontal="center"/>
    </xf>
    <xf numFmtId="167" fontId="3" fillId="0" borderId="1" xfId="0" applyNumberFormat="1" applyFont="1" applyBorder="1" applyAlignment="1">
      <alignment horizontal="center"/>
    </xf>
    <xf numFmtId="167" fontId="0" fillId="0" borderId="0" xfId="0" applyNumberFormat="1"/>
    <xf numFmtId="167" fontId="10" fillId="0" borderId="10" xfId="0" applyNumberFormat="1" applyFont="1" applyBorder="1"/>
    <xf numFmtId="167" fontId="12" fillId="0" borderId="18" xfId="0" applyNumberFormat="1" applyFont="1" applyBorder="1" applyAlignment="1">
      <alignment horizontal="center"/>
    </xf>
    <xf numFmtId="167" fontId="10" fillId="0" borderId="10" xfId="0" applyNumberFormat="1" applyFont="1" applyBorder="1" applyAlignment="1">
      <alignment horizontal="center"/>
    </xf>
    <xf numFmtId="164" fontId="2" fillId="0" borderId="9" xfId="0" applyNumberFormat="1" applyFont="1" applyBorder="1"/>
    <xf numFmtId="3" fontId="2" fillId="0" borderId="1" xfId="0" applyNumberFormat="1" applyFont="1" applyBorder="1" applyAlignment="1">
      <alignment horizontal="center"/>
    </xf>
    <xf numFmtId="3" fontId="0" fillId="0" borderId="0" xfId="0" applyNumberFormat="1"/>
    <xf numFmtId="3" fontId="3" fillId="0" borderId="1" xfId="0" applyNumberFormat="1" applyFont="1" applyBorder="1" applyAlignment="1">
      <alignment horizontal="center"/>
    </xf>
    <xf numFmtId="1" fontId="2" fillId="0" borderId="1" xfId="0" applyNumberFormat="1" applyFont="1" applyBorder="1" applyAlignment="1">
      <alignment horizontal="center"/>
    </xf>
    <xf numFmtId="3" fontId="11" fillId="0" borderId="10" xfId="0" applyNumberFormat="1" applyFont="1" applyBorder="1" applyAlignment="1">
      <alignment horizontal="center" vertical="top"/>
    </xf>
    <xf numFmtId="164" fontId="3" fillId="4" borderId="14" xfId="0" applyNumberFormat="1" applyFont="1" applyFill="1" applyBorder="1"/>
    <xf numFmtId="0" fontId="3" fillId="0" borderId="1" xfId="0" applyFont="1" applyBorder="1" applyAlignment="1">
      <alignment horizontal="center"/>
    </xf>
    <xf numFmtId="0" fontId="1" fillId="0" borderId="1" xfId="0" applyFont="1" applyBorder="1" applyAlignment="1">
      <alignment horizontal="center"/>
    </xf>
    <xf numFmtId="0" fontId="3" fillId="0" borderId="12" xfId="0" applyFont="1" applyBorder="1"/>
    <xf numFmtId="0" fontId="1" fillId="0" borderId="13" xfId="0" applyFont="1" applyBorder="1"/>
    <xf numFmtId="0" fontId="4" fillId="0" borderId="1" xfId="0" applyFont="1" applyBorder="1" applyAlignment="1">
      <alignment horizontal="center"/>
    </xf>
    <xf numFmtId="0" fontId="6" fillId="0" borderId="1" xfId="0" applyFont="1" applyBorder="1" applyAlignment="1">
      <alignment horizontal="center"/>
    </xf>
    <xf numFmtId="0" fontId="3" fillId="0" borderId="4" xfId="0" applyFont="1" applyBorder="1"/>
    <xf numFmtId="0" fontId="1" fillId="0" borderId="5" xfId="0" applyFont="1" applyBorder="1"/>
    <xf numFmtId="0" fontId="8" fillId="0" borderId="0" xfId="0" applyFont="1"/>
    <xf numFmtId="0" fontId="0" fillId="0" borderId="0" xfId="0"/>
    <xf numFmtId="0" fontId="4" fillId="0" borderId="8" xfId="0" applyFont="1" applyBorder="1" applyAlignment="1">
      <alignment horizontal="center"/>
    </xf>
    <xf numFmtId="0" fontId="6" fillId="0" borderId="7" xfId="0" applyFont="1" applyBorder="1" applyAlignment="1">
      <alignment horizontal="center"/>
    </xf>
    <xf numFmtId="0" fontId="6" fillId="0" borderId="11" xfId="0" applyFont="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D68C1-7AB5-4ECE-9A09-8D8D3B232176}">
  <dimension ref="A1:N43"/>
  <sheetViews>
    <sheetView workbookViewId="0">
      <selection activeCell="D24" sqref="D24"/>
    </sheetView>
  </sheetViews>
  <sheetFormatPr defaultRowHeight="15" x14ac:dyDescent="0.25"/>
  <cols>
    <col min="1" max="1" width="70.5703125" customWidth="1"/>
    <col min="2" max="2" width="8.5703125" customWidth="1"/>
    <col min="3" max="3" width="16" customWidth="1"/>
    <col min="4" max="4" width="19.7109375" customWidth="1"/>
    <col min="5" max="5" width="16.28515625" customWidth="1"/>
  </cols>
  <sheetData>
    <row r="1" spans="1:14" x14ac:dyDescent="0.25">
      <c r="A1" s="68" t="s">
        <v>20</v>
      </c>
      <c r="B1" s="69"/>
      <c r="C1" s="69"/>
      <c r="D1" s="69"/>
      <c r="E1" s="69"/>
      <c r="F1" s="1"/>
      <c r="G1" s="1"/>
      <c r="H1" s="1"/>
      <c r="I1" s="1"/>
      <c r="J1" s="1"/>
      <c r="K1" s="1"/>
      <c r="L1" s="1"/>
      <c r="M1" s="1"/>
      <c r="N1" s="1"/>
    </row>
    <row r="2" spans="1:14" x14ac:dyDescent="0.25">
      <c r="A2" s="1"/>
      <c r="B2" s="1"/>
      <c r="C2" s="1"/>
      <c r="D2" s="1"/>
      <c r="E2" s="1"/>
      <c r="F2" s="1"/>
      <c r="G2" s="1"/>
      <c r="H2" s="1"/>
      <c r="I2" s="1"/>
      <c r="J2" s="1"/>
      <c r="K2" s="1"/>
      <c r="L2" s="1"/>
      <c r="M2" s="1"/>
      <c r="N2" s="1"/>
    </row>
    <row r="3" spans="1:14" x14ac:dyDescent="0.25">
      <c r="A3" s="1"/>
      <c r="B3" s="1"/>
      <c r="C3" s="1"/>
      <c r="D3" s="1"/>
      <c r="E3" s="1"/>
      <c r="F3" s="1"/>
      <c r="G3" s="1"/>
      <c r="H3" s="1"/>
      <c r="I3" s="1"/>
      <c r="J3" s="1"/>
      <c r="K3" s="1"/>
      <c r="L3" s="1"/>
      <c r="M3" s="1"/>
      <c r="N3" s="1"/>
    </row>
    <row r="4" spans="1:14" x14ac:dyDescent="0.25">
      <c r="A4" s="64" t="s">
        <v>3</v>
      </c>
      <c r="B4" s="65"/>
      <c r="C4" s="65"/>
      <c r="D4" s="65"/>
      <c r="E4" s="65"/>
      <c r="F4" s="1"/>
      <c r="G4" s="1"/>
      <c r="H4" s="1"/>
      <c r="I4" s="1"/>
      <c r="J4" s="1"/>
      <c r="K4" s="1"/>
      <c r="L4" s="1"/>
      <c r="M4" s="1"/>
      <c r="N4" s="1"/>
    </row>
    <row r="5" spans="1:14" ht="30" customHeight="1" x14ac:dyDescent="0.25">
      <c r="A5" s="5" t="s">
        <v>0</v>
      </c>
      <c r="B5" s="5" t="s">
        <v>1</v>
      </c>
      <c r="C5" s="5" t="s">
        <v>7</v>
      </c>
      <c r="D5" s="5" t="s">
        <v>2</v>
      </c>
      <c r="E5" s="5" t="s">
        <v>8</v>
      </c>
      <c r="F5" s="2"/>
      <c r="G5" s="1"/>
      <c r="H5" s="1"/>
      <c r="I5" s="1"/>
      <c r="J5" s="1"/>
      <c r="K5" s="1"/>
      <c r="L5" s="1"/>
      <c r="M5" s="1"/>
      <c r="N5" s="1"/>
    </row>
    <row r="6" spans="1:14" x14ac:dyDescent="0.25">
      <c r="A6" s="45" t="s">
        <v>21</v>
      </c>
      <c r="B6" s="34" t="s">
        <v>22</v>
      </c>
      <c r="C6" s="34">
        <v>12</v>
      </c>
      <c r="D6" s="35">
        <f>'SO 01 Trvalé SDZ - HČ'!E4</f>
        <v>0</v>
      </c>
      <c r="E6" s="35">
        <f>C6*D6</f>
        <v>0</v>
      </c>
      <c r="F6" s="1"/>
      <c r="G6" s="1"/>
      <c r="H6" s="1"/>
      <c r="I6" s="1"/>
      <c r="J6" s="1"/>
      <c r="K6" s="1"/>
      <c r="L6" s="1"/>
      <c r="M6" s="1"/>
      <c r="N6" s="1"/>
    </row>
    <row r="7" spans="1:14" x14ac:dyDescent="0.25">
      <c r="A7" s="45" t="s">
        <v>23</v>
      </c>
      <c r="B7" s="34" t="s">
        <v>22</v>
      </c>
      <c r="C7" s="34">
        <v>12</v>
      </c>
      <c r="D7" s="35">
        <f>'SO 02 Přechodné SDZ - HČ'!E4</f>
        <v>0</v>
      </c>
      <c r="E7" s="35">
        <f>C7*D7</f>
        <v>0</v>
      </c>
      <c r="F7" s="1"/>
      <c r="G7" s="1"/>
      <c r="H7" s="1"/>
      <c r="I7" s="1"/>
      <c r="J7" s="1"/>
      <c r="K7" s="1"/>
      <c r="L7" s="1"/>
      <c r="M7" s="1"/>
      <c r="N7" s="1"/>
    </row>
    <row r="8" spans="1:14" ht="15.75" thickBot="1" x14ac:dyDescent="0.3">
      <c r="A8" s="45" t="s">
        <v>24</v>
      </c>
      <c r="B8" s="34" t="s">
        <v>26</v>
      </c>
      <c r="C8" s="34">
        <v>365</v>
      </c>
      <c r="D8" s="35">
        <f>'SO 03 Pohotovost - HČ'!E4</f>
        <v>0</v>
      </c>
      <c r="E8" s="35">
        <f>C8*D8</f>
        <v>0</v>
      </c>
      <c r="F8" s="1"/>
      <c r="G8" s="1"/>
      <c r="H8" s="1"/>
      <c r="I8" s="1"/>
      <c r="J8" s="1"/>
      <c r="K8" s="1"/>
      <c r="L8" s="1"/>
      <c r="M8" s="1"/>
      <c r="N8" s="1"/>
    </row>
    <row r="9" spans="1:14" ht="15.75" thickBot="1" x14ac:dyDescent="0.3">
      <c r="A9" s="66" t="s">
        <v>9</v>
      </c>
      <c r="B9" s="67"/>
      <c r="C9" s="67"/>
      <c r="D9" s="67"/>
      <c r="E9" s="32">
        <f>SUM(E6:E8)</f>
        <v>0</v>
      </c>
      <c r="F9" s="1"/>
      <c r="G9" s="1"/>
      <c r="H9" s="1"/>
      <c r="I9" s="1"/>
      <c r="J9" s="1"/>
      <c r="K9" s="1"/>
      <c r="L9" s="1"/>
      <c r="M9" s="1"/>
      <c r="N9" s="1"/>
    </row>
    <row r="10" spans="1:14" x14ac:dyDescent="0.25">
      <c r="A10" s="1"/>
      <c r="B10" s="3"/>
      <c r="C10" s="3"/>
      <c r="D10" s="4"/>
      <c r="E10" s="4"/>
      <c r="F10" s="1"/>
      <c r="G10" s="1"/>
      <c r="H10" s="1"/>
      <c r="I10" s="1"/>
      <c r="J10" s="1"/>
      <c r="K10" s="1"/>
      <c r="L10" s="1"/>
      <c r="M10" s="1"/>
      <c r="N10" s="1"/>
    </row>
    <row r="11" spans="1:14" x14ac:dyDescent="0.25">
      <c r="A11" s="70" t="s">
        <v>10</v>
      </c>
      <c r="B11" s="71"/>
      <c r="C11" s="71"/>
      <c r="D11" s="71"/>
      <c r="E11" s="72"/>
      <c r="F11" s="1"/>
      <c r="G11" s="1"/>
      <c r="H11" s="1"/>
      <c r="I11" s="1"/>
      <c r="J11" s="1"/>
      <c r="K11" s="1"/>
      <c r="L11" s="1"/>
      <c r="M11" s="1"/>
      <c r="N11" s="1"/>
    </row>
    <row r="12" spans="1:14" ht="36" x14ac:dyDescent="0.25">
      <c r="A12" s="5" t="s">
        <v>0</v>
      </c>
      <c r="B12" s="5" t="s">
        <v>1</v>
      </c>
      <c r="C12" s="5" t="s">
        <v>7</v>
      </c>
      <c r="D12" s="5" t="s">
        <v>2</v>
      </c>
      <c r="E12" s="5" t="s">
        <v>8</v>
      </c>
      <c r="F12" s="1"/>
      <c r="G12" s="1"/>
      <c r="H12" s="1"/>
      <c r="I12" s="1"/>
      <c r="J12" s="1"/>
      <c r="K12" s="1"/>
      <c r="L12" s="1"/>
      <c r="M12" s="1"/>
      <c r="N12" s="1"/>
    </row>
    <row r="13" spans="1:14" x14ac:dyDescent="0.25">
      <c r="A13" s="6" t="s">
        <v>21</v>
      </c>
      <c r="B13" s="7" t="s">
        <v>22</v>
      </c>
      <c r="C13" s="7">
        <v>3</v>
      </c>
      <c r="D13" s="8">
        <f>'SO 04 Trvalé SDZ - DČ'!E4</f>
        <v>0</v>
      </c>
      <c r="E13" s="8">
        <f>C13*D13</f>
        <v>0</v>
      </c>
      <c r="F13" s="1"/>
      <c r="G13" s="1"/>
      <c r="H13" s="1"/>
      <c r="I13" s="1"/>
      <c r="J13" s="1"/>
      <c r="K13" s="1"/>
      <c r="L13" s="1"/>
      <c r="M13" s="1"/>
      <c r="N13" s="1"/>
    </row>
    <row r="14" spans="1:14" x14ac:dyDescent="0.25">
      <c r="A14" s="6" t="s">
        <v>23</v>
      </c>
      <c r="B14" s="7" t="s">
        <v>22</v>
      </c>
      <c r="C14" s="7">
        <v>3</v>
      </c>
      <c r="D14" s="8">
        <f>'SO 05 Přechodné SDZ - DČ'!E4</f>
        <v>0</v>
      </c>
      <c r="E14" s="8">
        <f t="shared" ref="E14:E15" si="0">C14*D14</f>
        <v>0</v>
      </c>
      <c r="F14" s="1"/>
      <c r="G14" s="1"/>
      <c r="H14" s="1"/>
      <c r="I14" s="1"/>
      <c r="J14" s="1"/>
      <c r="K14" s="1"/>
      <c r="L14" s="1"/>
      <c r="M14" s="1"/>
      <c r="N14" s="1"/>
    </row>
    <row r="15" spans="1:14" ht="30" customHeight="1" thickBot="1" x14ac:dyDescent="0.3">
      <c r="A15" s="33" t="s">
        <v>25</v>
      </c>
      <c r="B15" s="34" t="s">
        <v>26</v>
      </c>
      <c r="C15" s="34">
        <v>90</v>
      </c>
      <c r="D15" s="35">
        <f>'SO 06 - Pohotovost - DČ'!E4</f>
        <v>0</v>
      </c>
      <c r="E15" s="35">
        <f t="shared" si="0"/>
        <v>0</v>
      </c>
      <c r="F15" s="1"/>
      <c r="G15" s="1"/>
      <c r="H15" s="1"/>
      <c r="I15" s="1"/>
      <c r="J15" s="1"/>
      <c r="K15" s="1"/>
      <c r="L15" s="1"/>
      <c r="M15" s="1"/>
      <c r="N15" s="1"/>
    </row>
    <row r="16" spans="1:14" ht="15.75" thickBot="1" x14ac:dyDescent="0.3">
      <c r="A16" s="66" t="s">
        <v>11</v>
      </c>
      <c r="B16" s="67"/>
      <c r="C16" s="67"/>
      <c r="D16" s="67"/>
      <c r="E16" s="32">
        <f>SUM(E13:E15)</f>
        <v>0</v>
      </c>
      <c r="F16" s="1"/>
      <c r="G16" s="1"/>
      <c r="H16" s="1"/>
      <c r="I16" s="1"/>
      <c r="J16" s="1"/>
      <c r="K16" s="1"/>
      <c r="L16" s="1"/>
      <c r="M16" s="1"/>
      <c r="N16" s="1"/>
    </row>
    <row r="17" spans="1:14" x14ac:dyDescent="0.25">
      <c r="A17" s="1"/>
      <c r="B17" s="1"/>
      <c r="C17" s="1"/>
      <c r="D17" s="1"/>
      <c r="E17" s="1"/>
      <c r="F17" s="1"/>
      <c r="G17" s="1"/>
      <c r="H17" s="1"/>
      <c r="I17" s="1"/>
      <c r="J17" s="1"/>
      <c r="K17" s="1"/>
      <c r="L17" s="1"/>
      <c r="M17" s="1"/>
      <c r="N17" s="1"/>
    </row>
    <row r="18" spans="1:14" x14ac:dyDescent="0.25">
      <c r="A18" s="60" t="s">
        <v>12</v>
      </c>
      <c r="B18" s="61"/>
      <c r="C18" s="61"/>
      <c r="D18" s="61"/>
      <c r="E18" s="61"/>
      <c r="F18" s="1"/>
      <c r="G18" s="1"/>
      <c r="H18" s="1"/>
      <c r="I18" s="1"/>
      <c r="J18" s="1"/>
      <c r="K18" s="1"/>
      <c r="L18" s="1"/>
      <c r="M18" s="1"/>
      <c r="N18" s="1"/>
    </row>
    <row r="19" spans="1:14" x14ac:dyDescent="0.25">
      <c r="A19" s="16" t="s">
        <v>0</v>
      </c>
      <c r="B19" s="16" t="s">
        <v>1</v>
      </c>
      <c r="C19" s="16" t="s">
        <v>16</v>
      </c>
      <c r="D19" s="16" t="s">
        <v>13</v>
      </c>
      <c r="E19" s="16" t="s">
        <v>14</v>
      </c>
      <c r="F19" s="1"/>
      <c r="G19" s="1"/>
      <c r="H19" s="1"/>
      <c r="I19" s="1"/>
      <c r="J19" s="1"/>
      <c r="K19" s="1"/>
      <c r="L19" s="1"/>
      <c r="M19" s="1"/>
      <c r="N19" s="1"/>
    </row>
    <row r="20" spans="1:14" x14ac:dyDescent="0.25">
      <c r="A20" s="6" t="s">
        <v>18</v>
      </c>
      <c r="B20" s="7" t="s">
        <v>15</v>
      </c>
      <c r="C20" s="7">
        <v>4</v>
      </c>
      <c r="D20" s="8">
        <f>E9</f>
        <v>0</v>
      </c>
      <c r="E20" s="8">
        <f>C20*D20</f>
        <v>0</v>
      </c>
      <c r="F20" s="1"/>
      <c r="G20" s="1"/>
      <c r="H20" s="1"/>
      <c r="I20" s="1"/>
      <c r="J20" s="1"/>
      <c r="K20" s="1"/>
      <c r="L20" s="1"/>
      <c r="M20" s="1"/>
      <c r="N20" s="1"/>
    </row>
    <row r="21" spans="1:14" ht="15.75" thickBot="1" x14ac:dyDescent="0.3">
      <c r="A21" s="10" t="s">
        <v>19</v>
      </c>
      <c r="B21" s="11" t="s">
        <v>15</v>
      </c>
      <c r="C21" s="11">
        <v>4</v>
      </c>
      <c r="D21" s="12">
        <f>E16</f>
        <v>0</v>
      </c>
      <c r="E21" s="12">
        <f>C21*D21</f>
        <v>0</v>
      </c>
      <c r="F21" s="1"/>
      <c r="G21" s="1"/>
      <c r="H21" s="1"/>
      <c r="I21" s="1"/>
      <c r="J21" s="1"/>
      <c r="K21" s="1"/>
      <c r="L21" s="1"/>
      <c r="M21" s="1"/>
      <c r="N21" s="1"/>
    </row>
    <row r="22" spans="1:14" ht="16.5" thickTop="1" thickBot="1" x14ac:dyDescent="0.3">
      <c r="A22" s="62" t="s">
        <v>17</v>
      </c>
      <c r="B22" s="63"/>
      <c r="C22" s="63"/>
      <c r="D22" s="63"/>
      <c r="E22" s="59">
        <f>SUM(E20:E21)</f>
        <v>0</v>
      </c>
      <c r="F22" s="1"/>
      <c r="G22" s="1"/>
      <c r="H22" s="1"/>
      <c r="I22" s="1"/>
      <c r="J22" s="1"/>
      <c r="K22" s="1"/>
      <c r="L22" s="1"/>
      <c r="M22" s="1"/>
      <c r="N22" s="1"/>
    </row>
    <row r="23" spans="1:14" ht="15.75" thickTop="1" x14ac:dyDescent="0.25">
      <c r="A23" s="1"/>
      <c r="B23" s="1"/>
      <c r="C23" s="1"/>
      <c r="D23" s="1"/>
      <c r="E23" s="1"/>
      <c r="F23" s="1"/>
      <c r="G23" s="1"/>
      <c r="H23" s="1"/>
      <c r="I23" s="1"/>
      <c r="J23" s="1"/>
      <c r="K23" s="1"/>
      <c r="L23" s="1"/>
      <c r="M23" s="1"/>
      <c r="N23" s="1"/>
    </row>
    <row r="24" spans="1:14" x14ac:dyDescent="0.25">
      <c r="A24" s="1"/>
      <c r="B24" s="1"/>
      <c r="C24" s="1"/>
      <c r="D24" s="1"/>
      <c r="E24" s="1"/>
      <c r="F24" s="1"/>
      <c r="G24" s="1"/>
      <c r="H24" s="1"/>
      <c r="I24" s="1"/>
      <c r="J24" s="1"/>
      <c r="K24" s="1"/>
      <c r="L24" s="1"/>
      <c r="M24" s="1"/>
      <c r="N24" s="1"/>
    </row>
    <row r="25" spans="1:14" x14ac:dyDescent="0.25">
      <c r="A25" s="1"/>
      <c r="B25" s="1"/>
      <c r="C25" s="1"/>
      <c r="D25" s="1"/>
      <c r="E25" s="1"/>
      <c r="F25" s="1"/>
      <c r="G25" s="1"/>
      <c r="H25" s="1"/>
      <c r="I25" s="1"/>
      <c r="J25" s="1"/>
      <c r="K25" s="1"/>
      <c r="L25" s="1"/>
      <c r="M25" s="1"/>
      <c r="N25" s="1"/>
    </row>
    <row r="26" spans="1:14" x14ac:dyDescent="0.25">
      <c r="A26" s="1"/>
      <c r="B26" s="1"/>
      <c r="C26" s="1"/>
      <c r="D26" s="1"/>
      <c r="E26" s="1"/>
      <c r="F26" s="1"/>
      <c r="G26" s="1"/>
      <c r="H26" s="1"/>
      <c r="I26" s="1"/>
      <c r="J26" s="1"/>
      <c r="K26" s="1"/>
      <c r="L26" s="1"/>
      <c r="M26" s="1"/>
      <c r="N26" s="1"/>
    </row>
    <row r="27" spans="1:14" x14ac:dyDescent="0.25">
      <c r="A27" s="1"/>
      <c r="B27" s="1"/>
      <c r="C27" s="1"/>
      <c r="D27" s="1"/>
      <c r="E27" s="1"/>
      <c r="F27" s="1"/>
      <c r="G27" s="1"/>
      <c r="H27" s="1"/>
      <c r="I27" s="1"/>
      <c r="J27" s="1"/>
      <c r="K27" s="1"/>
      <c r="L27" s="1"/>
      <c r="M27" s="1"/>
      <c r="N27" s="1"/>
    </row>
    <row r="28" spans="1:14" x14ac:dyDescent="0.25">
      <c r="A28" s="1"/>
      <c r="B28" s="1"/>
      <c r="C28" s="1"/>
      <c r="D28" s="1"/>
      <c r="E28" s="1"/>
      <c r="F28" s="1"/>
      <c r="G28" s="1"/>
      <c r="H28" s="1"/>
      <c r="I28" s="1"/>
      <c r="J28" s="1"/>
      <c r="K28" s="1"/>
      <c r="L28" s="1"/>
      <c r="M28" s="1"/>
      <c r="N28" s="1"/>
    </row>
    <row r="29" spans="1:14" x14ac:dyDescent="0.25">
      <c r="A29" s="1"/>
      <c r="B29" s="1"/>
      <c r="C29" s="1"/>
      <c r="D29" s="1"/>
      <c r="E29" s="1"/>
      <c r="F29" s="1"/>
      <c r="G29" s="1"/>
      <c r="H29" s="1"/>
      <c r="I29" s="1"/>
      <c r="J29" s="1"/>
      <c r="K29" s="1"/>
      <c r="L29" s="1"/>
      <c r="M29" s="1"/>
      <c r="N29" s="1"/>
    </row>
    <row r="30" spans="1:14" x14ac:dyDescent="0.25">
      <c r="A30" s="1"/>
      <c r="B30" s="1"/>
      <c r="C30" s="1"/>
      <c r="D30" s="1"/>
      <c r="E30" s="1"/>
      <c r="F30" s="1"/>
      <c r="G30" s="1"/>
      <c r="H30" s="1"/>
      <c r="I30" s="1"/>
      <c r="J30" s="1"/>
      <c r="K30" s="1"/>
      <c r="L30" s="1"/>
      <c r="M30" s="1"/>
      <c r="N30" s="1"/>
    </row>
    <row r="31" spans="1:14" x14ac:dyDescent="0.25">
      <c r="A31" s="1"/>
      <c r="B31" s="1"/>
      <c r="C31" s="1"/>
      <c r="D31" s="1"/>
      <c r="E31" s="1"/>
      <c r="F31" s="1"/>
      <c r="G31" s="1"/>
      <c r="H31" s="1"/>
      <c r="I31" s="1"/>
      <c r="J31" s="1"/>
      <c r="K31" s="1"/>
      <c r="L31" s="1"/>
      <c r="M31" s="1"/>
      <c r="N31" s="1"/>
    </row>
    <row r="32" spans="1:14" x14ac:dyDescent="0.25">
      <c r="A32" s="1"/>
      <c r="B32" s="1"/>
      <c r="C32" s="1"/>
      <c r="D32" s="1"/>
      <c r="E32" s="1"/>
      <c r="F32" s="1"/>
      <c r="G32" s="1"/>
      <c r="H32" s="1"/>
      <c r="I32" s="1"/>
      <c r="J32" s="1"/>
      <c r="K32" s="1"/>
      <c r="L32" s="1"/>
      <c r="M32" s="1"/>
      <c r="N32" s="1"/>
    </row>
    <row r="33" spans="1:14" x14ac:dyDescent="0.25">
      <c r="A33" s="1"/>
      <c r="B33" s="1"/>
      <c r="C33" s="1"/>
      <c r="D33" s="1"/>
      <c r="E33" s="1"/>
      <c r="F33" s="1"/>
      <c r="G33" s="1"/>
      <c r="H33" s="1"/>
      <c r="I33" s="1"/>
      <c r="J33" s="1"/>
      <c r="K33" s="1"/>
      <c r="L33" s="1"/>
      <c r="M33" s="1"/>
      <c r="N33" s="1"/>
    </row>
    <row r="34" spans="1:14" x14ac:dyDescent="0.25">
      <c r="A34" s="1"/>
      <c r="B34" s="1"/>
      <c r="C34" s="1"/>
      <c r="D34" s="1"/>
      <c r="E34" s="1"/>
      <c r="F34" s="1"/>
      <c r="G34" s="1"/>
      <c r="H34" s="1"/>
      <c r="I34" s="1"/>
      <c r="J34" s="1"/>
      <c r="K34" s="1"/>
      <c r="L34" s="1"/>
      <c r="M34" s="1"/>
      <c r="N34" s="1"/>
    </row>
    <row r="35" spans="1:14" x14ac:dyDescent="0.25">
      <c r="A35" s="1"/>
      <c r="B35" s="1"/>
      <c r="C35" s="1"/>
      <c r="D35" s="1"/>
      <c r="E35" s="1"/>
      <c r="F35" s="1"/>
      <c r="G35" s="1"/>
      <c r="H35" s="1"/>
      <c r="I35" s="1"/>
      <c r="J35" s="1"/>
      <c r="K35" s="1"/>
      <c r="L35" s="1"/>
      <c r="M35" s="1"/>
      <c r="N35" s="1"/>
    </row>
    <row r="36" spans="1:14" x14ac:dyDescent="0.25">
      <c r="A36" s="1"/>
      <c r="B36" s="1"/>
      <c r="C36" s="1"/>
      <c r="D36" s="1"/>
      <c r="E36" s="1"/>
      <c r="F36" s="1"/>
      <c r="G36" s="1"/>
      <c r="H36" s="1"/>
      <c r="I36" s="1"/>
      <c r="J36" s="1"/>
      <c r="K36" s="1"/>
      <c r="L36" s="1"/>
      <c r="M36" s="1"/>
      <c r="N36" s="1"/>
    </row>
    <row r="37" spans="1:14" x14ac:dyDescent="0.25">
      <c r="A37" s="1"/>
      <c r="B37" s="1"/>
      <c r="C37" s="1"/>
      <c r="D37" s="1"/>
      <c r="E37" s="1"/>
      <c r="F37" s="1"/>
      <c r="G37" s="1"/>
      <c r="H37" s="1"/>
      <c r="I37" s="1"/>
      <c r="J37" s="1"/>
      <c r="K37" s="1"/>
      <c r="L37" s="1"/>
      <c r="M37" s="1"/>
      <c r="N37" s="1"/>
    </row>
    <row r="38" spans="1:14" x14ac:dyDescent="0.25">
      <c r="A38" s="1"/>
      <c r="B38" s="1"/>
      <c r="C38" s="1"/>
      <c r="D38" s="1"/>
      <c r="E38" s="1"/>
      <c r="F38" s="1"/>
      <c r="G38" s="1"/>
      <c r="H38" s="1"/>
      <c r="I38" s="1"/>
      <c r="J38" s="1"/>
      <c r="K38" s="1"/>
      <c r="L38" s="1"/>
      <c r="M38" s="1"/>
      <c r="N38" s="1"/>
    </row>
    <row r="39" spans="1:14" x14ac:dyDescent="0.25">
      <c r="A39" s="1"/>
      <c r="B39" s="1"/>
      <c r="C39" s="1"/>
      <c r="D39" s="1"/>
      <c r="E39" s="1"/>
      <c r="F39" s="1"/>
      <c r="G39" s="1"/>
      <c r="H39" s="1"/>
      <c r="I39" s="1"/>
      <c r="J39" s="1"/>
      <c r="K39" s="1"/>
      <c r="L39" s="1"/>
      <c r="M39" s="1"/>
      <c r="N39" s="1"/>
    </row>
    <row r="40" spans="1:14" x14ac:dyDescent="0.25">
      <c r="A40" s="1"/>
      <c r="B40" s="1"/>
      <c r="C40" s="1"/>
      <c r="D40" s="1"/>
      <c r="E40" s="1"/>
      <c r="F40" s="1"/>
      <c r="G40" s="1"/>
      <c r="H40" s="1"/>
      <c r="I40" s="1"/>
      <c r="J40" s="1"/>
      <c r="K40" s="1"/>
      <c r="L40" s="1"/>
      <c r="M40" s="1"/>
      <c r="N40" s="1"/>
    </row>
    <row r="41" spans="1:14" x14ac:dyDescent="0.25">
      <c r="A41" s="1"/>
      <c r="B41" s="1"/>
      <c r="C41" s="1"/>
      <c r="D41" s="1"/>
      <c r="E41" s="1"/>
      <c r="F41" s="1"/>
      <c r="G41" s="1"/>
      <c r="H41" s="1"/>
      <c r="I41" s="1"/>
      <c r="J41" s="1"/>
      <c r="K41" s="1"/>
      <c r="L41" s="1"/>
      <c r="M41" s="1"/>
      <c r="N41" s="1"/>
    </row>
    <row r="42" spans="1:14" x14ac:dyDescent="0.25">
      <c r="A42" s="1"/>
      <c r="B42" s="1"/>
      <c r="C42" s="1"/>
      <c r="D42" s="1"/>
      <c r="E42" s="1"/>
      <c r="F42" s="1"/>
      <c r="G42" s="1"/>
      <c r="H42" s="1"/>
      <c r="I42" s="1"/>
      <c r="J42" s="1"/>
      <c r="K42" s="1"/>
      <c r="L42" s="1"/>
      <c r="M42" s="1"/>
      <c r="N42" s="1"/>
    </row>
    <row r="43" spans="1:14" x14ac:dyDescent="0.25">
      <c r="A43" s="1"/>
      <c r="B43" s="1"/>
      <c r="C43" s="1"/>
      <c r="D43" s="1"/>
      <c r="E43" s="1"/>
      <c r="F43" s="1"/>
      <c r="G43" s="1"/>
      <c r="H43" s="1"/>
      <c r="I43" s="1"/>
      <c r="J43" s="1"/>
      <c r="K43" s="1"/>
      <c r="L43" s="1"/>
      <c r="M43" s="1"/>
      <c r="N43" s="1"/>
    </row>
  </sheetData>
  <sheetProtection algorithmName="SHA-512" hashValue="8wlmZhPAJS4ucpFE7a8/WMNY5R0ylMyJaVAgrwexU+kQ32PkDbXt+ajokE2vdCNIb5LnYsJjz1P1YLseKhTrAw==" saltValue="jpHW0NOfD/pO6Q5y3vVvAw==" spinCount="100000" sheet="1" objects="1" scenarios="1"/>
  <mergeCells count="7">
    <mergeCell ref="A18:E18"/>
    <mergeCell ref="A22:D22"/>
    <mergeCell ref="A4:E4"/>
    <mergeCell ref="A9:D9"/>
    <mergeCell ref="A1:E1"/>
    <mergeCell ref="A11:E11"/>
    <mergeCell ref="A16:D16"/>
  </mergeCells>
  <pageMargins left="0.7" right="0.7" top="0.78740157499999996" bottom="0.78740157499999996"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0DBDA-DE2D-43AB-931B-0ADD4F078439}">
  <dimension ref="A1:E45"/>
  <sheetViews>
    <sheetView topLeftCell="A3" workbookViewId="0">
      <selection activeCell="D46" sqref="D46"/>
    </sheetView>
  </sheetViews>
  <sheetFormatPr defaultRowHeight="15" x14ac:dyDescent="0.25"/>
  <cols>
    <col min="1" max="1" width="82.5703125" customWidth="1"/>
    <col min="4" max="4" width="10.85546875" customWidth="1"/>
    <col min="5" max="5" width="13.140625" bestFit="1" customWidth="1"/>
  </cols>
  <sheetData>
    <row r="1" spans="1:5" x14ac:dyDescent="0.25">
      <c r="A1" s="13" t="s">
        <v>56</v>
      </c>
    </row>
    <row r="3" spans="1:5" ht="15.75" thickBot="1" x14ac:dyDescent="0.3"/>
    <row r="4" spans="1:5" ht="30" customHeight="1" thickBot="1" x14ac:dyDescent="0.3">
      <c r="A4" s="46" t="s">
        <v>55</v>
      </c>
      <c r="B4" s="14" t="s">
        <v>4</v>
      </c>
      <c r="C4" s="14" t="s">
        <v>6</v>
      </c>
      <c r="D4" s="20" t="s">
        <v>5</v>
      </c>
      <c r="E4" s="22">
        <f>E5+E20+E24+E33</f>
        <v>0</v>
      </c>
    </row>
    <row r="5" spans="1:5" x14ac:dyDescent="0.25">
      <c r="A5" s="15" t="s">
        <v>27</v>
      </c>
      <c r="B5" s="15"/>
      <c r="C5" s="15"/>
      <c r="D5" s="15"/>
      <c r="E5" s="21">
        <f>SUM(E6:E18)</f>
        <v>0</v>
      </c>
    </row>
    <row r="6" spans="1:5" x14ac:dyDescent="0.25">
      <c r="A6" s="6" t="s">
        <v>28</v>
      </c>
      <c r="B6" s="7" t="s">
        <v>29</v>
      </c>
      <c r="C6" s="7">
        <v>1</v>
      </c>
      <c r="D6" s="44">
        <v>0</v>
      </c>
      <c r="E6" s="53">
        <f t="shared" ref="E6:E16" si="0">C6*D6</f>
        <v>0</v>
      </c>
    </row>
    <row r="7" spans="1:5" x14ac:dyDescent="0.25">
      <c r="A7" s="6" t="s">
        <v>30</v>
      </c>
      <c r="B7" s="7" t="s">
        <v>29</v>
      </c>
      <c r="C7" s="7">
        <v>2</v>
      </c>
      <c r="D7" s="44">
        <v>0</v>
      </c>
      <c r="E7" s="53">
        <f t="shared" si="0"/>
        <v>0</v>
      </c>
    </row>
    <row r="8" spans="1:5" x14ac:dyDescent="0.25">
      <c r="A8" s="6" t="s">
        <v>31</v>
      </c>
      <c r="B8" s="7" t="s">
        <v>29</v>
      </c>
      <c r="C8" s="7">
        <v>8</v>
      </c>
      <c r="D8" s="44">
        <v>0</v>
      </c>
      <c r="E8" s="53">
        <f t="shared" si="0"/>
        <v>0</v>
      </c>
    </row>
    <row r="9" spans="1:5" x14ac:dyDescent="0.25">
      <c r="A9" s="6" t="s">
        <v>32</v>
      </c>
      <c r="B9" s="7" t="s">
        <v>29</v>
      </c>
      <c r="C9" s="7">
        <v>5</v>
      </c>
      <c r="D9" s="44">
        <v>0</v>
      </c>
      <c r="E9" s="53">
        <f t="shared" si="0"/>
        <v>0</v>
      </c>
    </row>
    <row r="10" spans="1:5" x14ac:dyDescent="0.25">
      <c r="A10" s="6" t="s">
        <v>33</v>
      </c>
      <c r="B10" s="7" t="s">
        <v>29</v>
      </c>
      <c r="C10" s="7">
        <v>1</v>
      </c>
      <c r="D10" s="44">
        <v>0</v>
      </c>
      <c r="E10" s="53">
        <f t="shared" si="0"/>
        <v>0</v>
      </c>
    </row>
    <row r="11" spans="1:5" x14ac:dyDescent="0.25">
      <c r="A11" s="6" t="s">
        <v>34</v>
      </c>
      <c r="B11" s="7" t="s">
        <v>29</v>
      </c>
      <c r="C11" s="7">
        <v>12</v>
      </c>
      <c r="D11" s="44">
        <v>0</v>
      </c>
      <c r="E11" s="53">
        <f t="shared" si="0"/>
        <v>0</v>
      </c>
    </row>
    <row r="12" spans="1:5" x14ac:dyDescent="0.25">
      <c r="A12" s="6" t="s">
        <v>35</v>
      </c>
      <c r="B12" s="7" t="s">
        <v>29</v>
      </c>
      <c r="C12" s="7">
        <v>8</v>
      </c>
      <c r="D12" s="44">
        <v>0</v>
      </c>
      <c r="E12" s="53">
        <f t="shared" si="0"/>
        <v>0</v>
      </c>
    </row>
    <row r="13" spans="1:5" x14ac:dyDescent="0.25">
      <c r="A13" s="6" t="s">
        <v>78</v>
      </c>
      <c r="B13" s="7" t="s">
        <v>29</v>
      </c>
      <c r="C13" s="7">
        <v>2</v>
      </c>
      <c r="D13" s="44">
        <v>0</v>
      </c>
      <c r="E13" s="53">
        <f t="shared" si="0"/>
        <v>0</v>
      </c>
    </row>
    <row r="14" spans="1:5" x14ac:dyDescent="0.25">
      <c r="A14" s="6" t="s">
        <v>36</v>
      </c>
      <c r="B14" s="7" t="s">
        <v>29</v>
      </c>
      <c r="C14" s="7">
        <v>1</v>
      </c>
      <c r="D14" s="44">
        <v>0</v>
      </c>
      <c r="E14" s="53">
        <f t="shared" si="0"/>
        <v>0</v>
      </c>
    </row>
    <row r="15" spans="1:5" x14ac:dyDescent="0.25">
      <c r="A15" s="6" t="s">
        <v>37</v>
      </c>
      <c r="B15" s="7" t="s">
        <v>29</v>
      </c>
      <c r="C15" s="7">
        <v>12</v>
      </c>
      <c r="D15" s="44">
        <v>0</v>
      </c>
      <c r="E15" s="53">
        <f t="shared" si="0"/>
        <v>0</v>
      </c>
    </row>
    <row r="16" spans="1:5" x14ac:dyDescent="0.25">
      <c r="A16" s="6" t="s">
        <v>38</v>
      </c>
      <c r="B16" s="7" t="s">
        <v>29</v>
      </c>
      <c r="C16" s="7">
        <v>1</v>
      </c>
      <c r="D16" s="44">
        <v>0</v>
      </c>
      <c r="E16" s="53">
        <f t="shared" si="0"/>
        <v>0</v>
      </c>
    </row>
    <row r="17" spans="1:5" x14ac:dyDescent="0.25">
      <c r="A17" s="6" t="s">
        <v>39</v>
      </c>
      <c r="B17" s="7" t="s">
        <v>29</v>
      </c>
      <c r="C17" s="54">
        <v>2</v>
      </c>
      <c r="D17" s="44">
        <v>0</v>
      </c>
      <c r="E17" s="8">
        <f>C17*D17</f>
        <v>0</v>
      </c>
    </row>
    <row r="18" spans="1:5" x14ac:dyDescent="0.25">
      <c r="A18" s="6" t="s">
        <v>40</v>
      </c>
      <c r="B18" s="7" t="s">
        <v>29</v>
      </c>
      <c r="C18" s="54">
        <v>7</v>
      </c>
      <c r="D18" s="44">
        <v>0</v>
      </c>
      <c r="E18" s="8">
        <f>C18*D18</f>
        <v>0</v>
      </c>
    </row>
    <row r="19" spans="1:5" x14ac:dyDescent="0.25">
      <c r="A19" s="17"/>
      <c r="B19" s="18"/>
      <c r="C19" s="47"/>
      <c r="D19" s="19"/>
      <c r="E19" s="4"/>
    </row>
    <row r="20" spans="1:5" x14ac:dyDescent="0.25">
      <c r="A20" s="15" t="s">
        <v>41</v>
      </c>
      <c r="B20" s="16"/>
      <c r="C20" s="48"/>
      <c r="D20" s="9"/>
      <c r="E20" s="9">
        <f>SUM(E21:E22)</f>
        <v>0</v>
      </c>
    </row>
    <row r="21" spans="1:5" x14ac:dyDescent="0.25">
      <c r="A21" s="6" t="s">
        <v>42</v>
      </c>
      <c r="B21" s="7" t="s">
        <v>29</v>
      </c>
      <c r="C21" s="54">
        <v>51</v>
      </c>
      <c r="D21" s="44">
        <v>0</v>
      </c>
      <c r="E21" s="8">
        <f t="shared" ref="E21:E22" si="1">C21*D21</f>
        <v>0</v>
      </c>
    </row>
    <row r="22" spans="1:5" x14ac:dyDescent="0.25">
      <c r="A22" s="6" t="s">
        <v>43</v>
      </c>
      <c r="B22" s="7" t="s">
        <v>29</v>
      </c>
      <c r="C22" s="54">
        <v>51</v>
      </c>
      <c r="D22" s="44">
        <v>0</v>
      </c>
      <c r="E22" s="8">
        <f t="shared" si="1"/>
        <v>0</v>
      </c>
    </row>
    <row r="23" spans="1:5" x14ac:dyDescent="0.25">
      <c r="C23" s="55"/>
    </row>
    <row r="24" spans="1:5" x14ac:dyDescent="0.25">
      <c r="A24" s="15" t="s">
        <v>44</v>
      </c>
      <c r="B24" s="16"/>
      <c r="C24" s="56"/>
      <c r="D24" s="9"/>
      <c r="E24" s="9">
        <f>SUM(E25:E31)</f>
        <v>0</v>
      </c>
    </row>
    <row r="25" spans="1:5" x14ac:dyDescent="0.25">
      <c r="A25" s="6" t="s">
        <v>45</v>
      </c>
      <c r="B25" s="7" t="s">
        <v>29</v>
      </c>
      <c r="C25" s="54">
        <v>30</v>
      </c>
      <c r="D25" s="44">
        <v>0</v>
      </c>
      <c r="E25" s="8">
        <f t="shared" ref="E25:E31" si="2">C25*D25</f>
        <v>0</v>
      </c>
    </row>
    <row r="26" spans="1:5" x14ac:dyDescent="0.25">
      <c r="A26" s="6" t="s">
        <v>46</v>
      </c>
      <c r="B26" s="7" t="s">
        <v>29</v>
      </c>
      <c r="C26" s="54">
        <v>65</v>
      </c>
      <c r="D26" s="44">
        <v>0</v>
      </c>
      <c r="E26" s="8">
        <f t="shared" si="2"/>
        <v>0</v>
      </c>
    </row>
    <row r="27" spans="1:5" x14ac:dyDescent="0.25">
      <c r="A27" s="6" t="s">
        <v>47</v>
      </c>
      <c r="B27" s="7" t="s">
        <v>29</v>
      </c>
      <c r="C27" s="54">
        <v>12</v>
      </c>
      <c r="D27" s="44">
        <v>0</v>
      </c>
      <c r="E27" s="8">
        <f t="shared" si="2"/>
        <v>0</v>
      </c>
    </row>
    <row r="28" spans="1:5" x14ac:dyDescent="0.25">
      <c r="A28" s="6" t="s">
        <v>48</v>
      </c>
      <c r="B28" s="7" t="s">
        <v>49</v>
      </c>
      <c r="C28" s="54">
        <v>9</v>
      </c>
      <c r="D28" s="44">
        <v>0</v>
      </c>
      <c r="E28" s="8">
        <f t="shared" si="2"/>
        <v>0</v>
      </c>
    </row>
    <row r="29" spans="1:5" x14ac:dyDescent="0.25">
      <c r="A29" s="6" t="s">
        <v>50</v>
      </c>
      <c r="B29" s="7" t="s">
        <v>29</v>
      </c>
      <c r="C29" s="54">
        <v>25</v>
      </c>
      <c r="D29" s="44">
        <v>0</v>
      </c>
      <c r="E29" s="8">
        <f t="shared" si="2"/>
        <v>0</v>
      </c>
    </row>
    <row r="30" spans="1:5" x14ac:dyDescent="0.25">
      <c r="A30" s="6" t="s">
        <v>51</v>
      </c>
      <c r="B30" s="7" t="s">
        <v>29</v>
      </c>
      <c r="C30" s="54">
        <v>25</v>
      </c>
      <c r="D30" s="44">
        <v>0</v>
      </c>
      <c r="E30" s="8">
        <f t="shared" si="2"/>
        <v>0</v>
      </c>
    </row>
    <row r="31" spans="1:5" x14ac:dyDescent="0.25">
      <c r="A31" s="6" t="s">
        <v>52</v>
      </c>
      <c r="B31" s="7" t="s">
        <v>29</v>
      </c>
      <c r="C31" s="54">
        <v>25</v>
      </c>
      <c r="D31" s="44">
        <v>0</v>
      </c>
      <c r="E31" s="8">
        <f t="shared" si="2"/>
        <v>0</v>
      </c>
    </row>
    <row r="32" spans="1:5" x14ac:dyDescent="0.25">
      <c r="C32" s="49"/>
    </row>
    <row r="33" spans="1:5" x14ac:dyDescent="0.25">
      <c r="A33" s="15" t="s">
        <v>53</v>
      </c>
      <c r="B33" s="16"/>
      <c r="C33" s="48"/>
      <c r="D33" s="9"/>
      <c r="E33" s="9">
        <f>SUM(E34:E45)</f>
        <v>0</v>
      </c>
    </row>
    <row r="34" spans="1:5" x14ac:dyDescent="0.25">
      <c r="A34" s="6" t="s">
        <v>28</v>
      </c>
      <c r="B34" s="7" t="s">
        <v>29</v>
      </c>
      <c r="C34" s="57">
        <v>5</v>
      </c>
      <c r="D34" s="44">
        <v>0</v>
      </c>
      <c r="E34" s="8">
        <f t="shared" ref="E34:E44" si="3">C34*D34</f>
        <v>0</v>
      </c>
    </row>
    <row r="35" spans="1:5" x14ac:dyDescent="0.25">
      <c r="A35" s="6" t="s">
        <v>30</v>
      </c>
      <c r="B35" s="7" t="s">
        <v>29</v>
      </c>
      <c r="C35" s="57">
        <v>5</v>
      </c>
      <c r="D35" s="44">
        <v>0</v>
      </c>
      <c r="E35" s="8">
        <f t="shared" si="3"/>
        <v>0</v>
      </c>
    </row>
    <row r="36" spans="1:5" x14ac:dyDescent="0.25">
      <c r="A36" s="6" t="s">
        <v>31</v>
      </c>
      <c r="B36" s="7" t="s">
        <v>29</v>
      </c>
      <c r="C36" s="57">
        <v>7</v>
      </c>
      <c r="D36" s="44">
        <v>0</v>
      </c>
      <c r="E36" s="8">
        <f t="shared" si="3"/>
        <v>0</v>
      </c>
    </row>
    <row r="37" spans="1:5" x14ac:dyDescent="0.25">
      <c r="A37" s="6" t="s">
        <v>32</v>
      </c>
      <c r="B37" s="7" t="s">
        <v>29</v>
      </c>
      <c r="C37" s="57">
        <v>5</v>
      </c>
      <c r="D37" s="44">
        <v>0</v>
      </c>
      <c r="E37" s="8">
        <f t="shared" si="3"/>
        <v>0</v>
      </c>
    </row>
    <row r="38" spans="1:5" x14ac:dyDescent="0.25">
      <c r="A38" s="6" t="s">
        <v>33</v>
      </c>
      <c r="B38" s="7" t="s">
        <v>29</v>
      </c>
      <c r="C38" s="57">
        <v>1</v>
      </c>
      <c r="D38" s="44">
        <v>0</v>
      </c>
      <c r="E38" s="8">
        <f t="shared" si="3"/>
        <v>0</v>
      </c>
    </row>
    <row r="39" spans="1:5" x14ac:dyDescent="0.25">
      <c r="A39" s="6" t="s">
        <v>54</v>
      </c>
      <c r="B39" s="7" t="s">
        <v>29</v>
      </c>
      <c r="C39" s="57">
        <v>7</v>
      </c>
      <c r="D39" s="44">
        <v>0</v>
      </c>
      <c r="E39" s="8">
        <f t="shared" si="3"/>
        <v>0</v>
      </c>
    </row>
    <row r="40" spans="1:5" x14ac:dyDescent="0.25">
      <c r="A40" s="6" t="s">
        <v>35</v>
      </c>
      <c r="B40" s="7" t="s">
        <v>29</v>
      </c>
      <c r="C40" s="57">
        <v>2</v>
      </c>
      <c r="D40" s="44">
        <v>0</v>
      </c>
      <c r="E40" s="8">
        <f t="shared" si="3"/>
        <v>0</v>
      </c>
    </row>
    <row r="41" spans="1:5" x14ac:dyDescent="0.25">
      <c r="A41" s="6" t="s">
        <v>78</v>
      </c>
      <c r="B41" s="7" t="s">
        <v>29</v>
      </c>
      <c r="C41" s="57">
        <v>2</v>
      </c>
      <c r="D41" s="44">
        <v>0</v>
      </c>
      <c r="E41" s="8">
        <f t="shared" si="3"/>
        <v>0</v>
      </c>
    </row>
    <row r="42" spans="1:5" x14ac:dyDescent="0.25">
      <c r="A42" s="6" t="s">
        <v>36</v>
      </c>
      <c r="B42" s="7" t="s">
        <v>29</v>
      </c>
      <c r="C42" s="57">
        <v>1</v>
      </c>
      <c r="D42" s="44">
        <v>0</v>
      </c>
      <c r="E42" s="8">
        <f t="shared" si="3"/>
        <v>0</v>
      </c>
    </row>
    <row r="43" spans="1:5" x14ac:dyDescent="0.25">
      <c r="A43" s="6" t="s">
        <v>37</v>
      </c>
      <c r="B43" s="7" t="s">
        <v>29</v>
      </c>
      <c r="C43" s="57">
        <v>17</v>
      </c>
      <c r="D43" s="44">
        <v>0</v>
      </c>
      <c r="E43" s="8">
        <f t="shared" si="3"/>
        <v>0</v>
      </c>
    </row>
    <row r="44" spans="1:5" x14ac:dyDescent="0.25">
      <c r="A44" s="6" t="s">
        <v>38</v>
      </c>
      <c r="B44" s="7" t="s">
        <v>29</v>
      </c>
      <c r="C44" s="57">
        <v>1</v>
      </c>
      <c r="D44" s="44">
        <v>0</v>
      </c>
      <c r="E44" s="8">
        <f t="shared" si="3"/>
        <v>0</v>
      </c>
    </row>
    <row r="45" spans="1:5" x14ac:dyDescent="0.25">
      <c r="A45" s="6" t="s">
        <v>39</v>
      </c>
      <c r="B45" s="7" t="s">
        <v>29</v>
      </c>
      <c r="C45" s="57">
        <v>1</v>
      </c>
      <c r="D45" s="44">
        <v>0</v>
      </c>
      <c r="E45" s="8">
        <f>C45*D45</f>
        <v>0</v>
      </c>
    </row>
  </sheetData>
  <sheetProtection algorithmName="SHA-512" hashValue="ISuK5i0UGYBW4dTJMO/n+Gl+d5psYnRlC4xX/RmvFenL63ci9ern10PpcZupEq3gw1DmPbx7g+SANdu/kAokIg==" saltValue="ImoR+Y62sdmOywewvhh/qQ==" spinCount="100000" sheet="1" objects="1" scenarios="1"/>
  <protectedRanges>
    <protectedRange sqref="D6 D7 D8 D9 D10 D11 D12 D13 D14 D15 D16 D17 D18 D21 D22 D25 D26 D27 D28 D29 D30 D31 D34 D35 D36 D37 D38 D39 D40 D41 D42 D43 D44 D45" name="Oblast1"/>
  </protectedRange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A937B-F15B-417E-B7D1-CD9045B8D019}">
  <dimension ref="A1:E17"/>
  <sheetViews>
    <sheetView workbookViewId="0">
      <selection activeCell="D18" sqref="D18"/>
    </sheetView>
  </sheetViews>
  <sheetFormatPr defaultRowHeight="15" x14ac:dyDescent="0.25"/>
  <cols>
    <col min="1" max="1" width="82.5703125" customWidth="1"/>
    <col min="4" max="4" width="11.5703125" customWidth="1"/>
    <col min="5" max="5" width="12.140625" bestFit="1" customWidth="1"/>
  </cols>
  <sheetData>
    <row r="1" spans="1:5" x14ac:dyDescent="0.25">
      <c r="A1" s="13" t="s">
        <v>57</v>
      </c>
    </row>
    <row r="3" spans="1:5" ht="15.75" thickBot="1" x14ac:dyDescent="0.3"/>
    <row r="4" spans="1:5" ht="30" customHeight="1" thickBot="1" x14ac:dyDescent="0.3">
      <c r="A4" s="37" t="s">
        <v>58</v>
      </c>
      <c r="B4" s="23" t="s">
        <v>4</v>
      </c>
      <c r="C4" s="24" t="s">
        <v>6</v>
      </c>
      <c r="D4" s="25" t="s">
        <v>5</v>
      </c>
      <c r="E4" s="36">
        <f>E5+E14</f>
        <v>0</v>
      </c>
    </row>
    <row r="5" spans="1:5" ht="15" customHeight="1" x14ac:dyDescent="0.25">
      <c r="A5" s="26" t="s">
        <v>59</v>
      </c>
      <c r="B5" s="27"/>
      <c r="C5" s="50"/>
      <c r="D5" s="28"/>
      <c r="E5" s="38">
        <f>SUM(E6:E12)</f>
        <v>0</v>
      </c>
    </row>
    <row r="6" spans="1:5" ht="15" customHeight="1" x14ac:dyDescent="0.25">
      <c r="A6" s="29" t="s">
        <v>60</v>
      </c>
      <c r="B6" s="30" t="s">
        <v>29</v>
      </c>
      <c r="C6" s="58">
        <v>5</v>
      </c>
      <c r="D6" s="43">
        <v>0</v>
      </c>
      <c r="E6" s="39">
        <f>C6*D6</f>
        <v>0</v>
      </c>
    </row>
    <row r="7" spans="1:5" ht="15" customHeight="1" x14ac:dyDescent="0.25">
      <c r="A7" s="29" t="s">
        <v>61</v>
      </c>
      <c r="B7" s="30" t="s">
        <v>29</v>
      </c>
      <c r="C7" s="58">
        <v>2</v>
      </c>
      <c r="D7" s="43">
        <v>0</v>
      </c>
      <c r="E7" s="39">
        <f t="shared" ref="E7:E11" si="0">C7*D7</f>
        <v>0</v>
      </c>
    </row>
    <row r="8" spans="1:5" ht="15" customHeight="1" x14ac:dyDescent="0.25">
      <c r="A8" s="29" t="s">
        <v>62</v>
      </c>
      <c r="B8" s="30" t="s">
        <v>29</v>
      </c>
      <c r="C8" s="58">
        <v>5</v>
      </c>
      <c r="D8" s="43">
        <v>0</v>
      </c>
      <c r="E8" s="39">
        <f t="shared" si="0"/>
        <v>0</v>
      </c>
    </row>
    <row r="9" spans="1:5" ht="15" customHeight="1" x14ac:dyDescent="0.25">
      <c r="A9" s="29" t="s">
        <v>63</v>
      </c>
      <c r="B9" s="30" t="s">
        <v>29</v>
      </c>
      <c r="C9" s="58">
        <v>5</v>
      </c>
      <c r="D9" s="43">
        <v>0</v>
      </c>
      <c r="E9" s="39">
        <f t="shared" si="0"/>
        <v>0</v>
      </c>
    </row>
    <row r="10" spans="1:5" ht="15" customHeight="1" x14ac:dyDescent="0.25">
      <c r="A10" s="29" t="s">
        <v>64</v>
      </c>
      <c r="B10" s="30" t="s">
        <v>29</v>
      </c>
      <c r="C10" s="58">
        <v>10</v>
      </c>
      <c r="D10" s="43">
        <v>0</v>
      </c>
      <c r="E10" s="39">
        <f t="shared" si="0"/>
        <v>0</v>
      </c>
    </row>
    <row r="11" spans="1:5" ht="15" customHeight="1" x14ac:dyDescent="0.25">
      <c r="A11" s="29" t="s">
        <v>65</v>
      </c>
      <c r="B11" s="30" t="s">
        <v>29</v>
      </c>
      <c r="C11" s="58">
        <v>10</v>
      </c>
      <c r="D11" s="43">
        <v>0</v>
      </c>
      <c r="E11" s="39">
        <f t="shared" si="0"/>
        <v>0</v>
      </c>
    </row>
    <row r="12" spans="1:5" ht="15" customHeight="1" x14ac:dyDescent="0.25">
      <c r="A12" s="29" t="s">
        <v>66</v>
      </c>
      <c r="B12" s="30" t="s">
        <v>29</v>
      </c>
      <c r="C12" s="58">
        <v>2</v>
      </c>
      <c r="D12" s="43">
        <v>0</v>
      </c>
      <c r="E12" s="39">
        <f>C12*D12</f>
        <v>0</v>
      </c>
    </row>
    <row r="13" spans="1:5" ht="15" customHeight="1" x14ac:dyDescent="0.25">
      <c r="A13" s="41"/>
      <c r="B13" s="41"/>
      <c r="C13" s="51"/>
      <c r="D13" s="42"/>
      <c r="E13" s="42"/>
    </row>
    <row r="14" spans="1:5" ht="35.1" customHeight="1" x14ac:dyDescent="0.25">
      <c r="A14" s="26" t="s">
        <v>67</v>
      </c>
      <c r="B14" s="27"/>
      <c r="C14" s="52"/>
      <c r="D14" s="31"/>
      <c r="E14" s="40">
        <f>SUM(E15:E16)</f>
        <v>0</v>
      </c>
    </row>
    <row r="15" spans="1:5" ht="15" customHeight="1" x14ac:dyDescent="0.25">
      <c r="A15" s="29" t="s">
        <v>68</v>
      </c>
      <c r="B15" s="30" t="s">
        <v>29</v>
      </c>
      <c r="C15" s="58">
        <v>30</v>
      </c>
      <c r="D15" s="43">
        <v>0</v>
      </c>
      <c r="E15" s="39">
        <f>C15*D15</f>
        <v>0</v>
      </c>
    </row>
    <row r="16" spans="1:5" ht="15" customHeight="1" x14ac:dyDescent="0.25">
      <c r="A16" s="29" t="s">
        <v>69</v>
      </c>
      <c r="B16" s="30" t="s">
        <v>29</v>
      </c>
      <c r="C16" s="58">
        <v>261</v>
      </c>
      <c r="D16" s="43">
        <v>0</v>
      </c>
      <c r="E16" s="39">
        <f>C16*D16</f>
        <v>0</v>
      </c>
    </row>
    <row r="17" spans="3:3" x14ac:dyDescent="0.25">
      <c r="C17" s="49"/>
    </row>
  </sheetData>
  <sheetProtection algorithmName="SHA-512" hashValue="5xpT6DCg7KK7HXb3sjjs4HyVM2ctPtT4WSpAzD02IUiAD4XmgUB4UaDrcXgjHSOltK+zeK61o7aC1lU1tCu8gA==" saltValue="d9ealGpCdZLyOaA56x9QAA==" spinCount="100000" sheet="1" objects="1" scenarios="1"/>
  <protectedRanges>
    <protectedRange sqref="D6 D7 D8 D9 D10 D11 D12 D15 D16" name="Oblast1"/>
  </protectedRanges>
  <pageMargins left="0.7" right="0.7" top="0.78740157499999996" bottom="0.78740157499999996"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D3F00-0EA0-4D35-8929-3E94F1AA7B59}">
  <dimension ref="A1:E6"/>
  <sheetViews>
    <sheetView workbookViewId="0">
      <selection activeCell="D7" sqref="D7"/>
    </sheetView>
  </sheetViews>
  <sheetFormatPr defaultRowHeight="15" x14ac:dyDescent="0.25"/>
  <cols>
    <col min="1" max="1" width="82.5703125" customWidth="1"/>
    <col min="4" max="4" width="11.5703125" customWidth="1"/>
    <col min="5" max="5" width="12.140625" bestFit="1" customWidth="1"/>
  </cols>
  <sheetData>
    <row r="1" spans="1:5" x14ac:dyDescent="0.25">
      <c r="A1" s="13" t="s">
        <v>70</v>
      </c>
    </row>
    <row r="3" spans="1:5" ht="15.75" thickBot="1" x14ac:dyDescent="0.3"/>
    <row r="4" spans="1:5" ht="30" customHeight="1" thickBot="1" x14ac:dyDescent="0.3">
      <c r="A4" s="37" t="s">
        <v>71</v>
      </c>
      <c r="B4" s="23" t="s">
        <v>4</v>
      </c>
      <c r="C4" s="24" t="s">
        <v>6</v>
      </c>
      <c r="D4" s="25" t="s">
        <v>5</v>
      </c>
      <c r="E4" s="36">
        <f>E5</f>
        <v>0</v>
      </c>
    </row>
    <row r="5" spans="1:5" ht="15" customHeight="1" x14ac:dyDescent="0.25">
      <c r="A5" s="26" t="s">
        <v>72</v>
      </c>
      <c r="B5" s="27"/>
      <c r="C5" s="50"/>
      <c r="D5" s="28"/>
      <c r="E5" s="38">
        <f>SUM(E6:E6)</f>
        <v>0</v>
      </c>
    </row>
    <row r="6" spans="1:5" ht="22.5" x14ac:dyDescent="0.25">
      <c r="A6" s="29" t="s">
        <v>73</v>
      </c>
      <c r="B6" s="30" t="s">
        <v>26</v>
      </c>
      <c r="C6" s="58">
        <v>1</v>
      </c>
      <c r="D6" s="43">
        <v>0</v>
      </c>
      <c r="E6" s="39">
        <f>C6*D6</f>
        <v>0</v>
      </c>
    </row>
  </sheetData>
  <sheetProtection algorithmName="SHA-512" hashValue="bow1eMlJUKpFzCakqLu1FQRNjRQ+FXfMNOWZ1AQShF3qwQdjCnqn6NvFnQ7kzDQ22ednSOD2mJ2Y7acQHkci2A==" saltValue="m1eltm3fCAX2slrZfW0JDA==" spinCount="100000" sheet="1" objects="1" scenarios="1"/>
  <protectedRanges>
    <protectedRange sqref="D6" name="Oblast2"/>
    <protectedRange sqref="D6" name="Oblast1_1"/>
  </protectedRange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0D09F-7E75-4290-B123-11CBD6A61916}">
  <dimension ref="A1:E45"/>
  <sheetViews>
    <sheetView topLeftCell="A24" workbookViewId="0">
      <selection activeCell="D46" sqref="D46"/>
    </sheetView>
  </sheetViews>
  <sheetFormatPr defaultRowHeight="15" x14ac:dyDescent="0.25"/>
  <cols>
    <col min="1" max="1" width="82.5703125" customWidth="1"/>
    <col min="4" max="4" width="11" customWidth="1"/>
    <col min="5" max="5" width="13.140625" bestFit="1" customWidth="1"/>
  </cols>
  <sheetData>
    <row r="1" spans="1:5" x14ac:dyDescent="0.25">
      <c r="A1" s="13" t="s">
        <v>74</v>
      </c>
    </row>
    <row r="3" spans="1:5" ht="15.75" thickBot="1" x14ac:dyDescent="0.3"/>
    <row r="4" spans="1:5" ht="30" customHeight="1" thickBot="1" x14ac:dyDescent="0.3">
      <c r="A4" s="46" t="s">
        <v>55</v>
      </c>
      <c r="B4" s="14" t="s">
        <v>4</v>
      </c>
      <c r="C4" s="14" t="s">
        <v>6</v>
      </c>
      <c r="D4" s="20" t="s">
        <v>5</v>
      </c>
      <c r="E4" s="22">
        <f>E5+E20+E24+E33</f>
        <v>0</v>
      </c>
    </row>
    <row r="5" spans="1:5" ht="15" customHeight="1" x14ac:dyDescent="0.25">
      <c r="A5" s="15" t="s">
        <v>27</v>
      </c>
      <c r="B5" s="15"/>
      <c r="C5" s="15"/>
      <c r="D5" s="15"/>
      <c r="E5" s="21">
        <f>SUM(E6:E18)</f>
        <v>0</v>
      </c>
    </row>
    <row r="6" spans="1:5" ht="15" customHeight="1" x14ac:dyDescent="0.25">
      <c r="A6" s="6" t="s">
        <v>28</v>
      </c>
      <c r="B6" s="7" t="s">
        <v>29</v>
      </c>
      <c r="C6" s="7">
        <v>1</v>
      </c>
      <c r="D6" s="44">
        <v>0</v>
      </c>
      <c r="E6" s="53">
        <f t="shared" ref="E6:E15" si="0">C6*D6</f>
        <v>0</v>
      </c>
    </row>
    <row r="7" spans="1:5" ht="15" customHeight="1" x14ac:dyDescent="0.25">
      <c r="A7" s="6" t="s">
        <v>30</v>
      </c>
      <c r="B7" s="7" t="s">
        <v>29</v>
      </c>
      <c r="C7" s="7">
        <v>2</v>
      </c>
      <c r="D7" s="44">
        <v>0</v>
      </c>
      <c r="E7" s="53">
        <f t="shared" si="0"/>
        <v>0</v>
      </c>
    </row>
    <row r="8" spans="1:5" ht="15" customHeight="1" x14ac:dyDescent="0.25">
      <c r="A8" s="6" t="s">
        <v>31</v>
      </c>
      <c r="B8" s="7" t="s">
        <v>29</v>
      </c>
      <c r="C8" s="7">
        <v>8</v>
      </c>
      <c r="D8" s="44">
        <v>0</v>
      </c>
      <c r="E8" s="53">
        <f t="shared" si="0"/>
        <v>0</v>
      </c>
    </row>
    <row r="9" spans="1:5" ht="15" customHeight="1" x14ac:dyDescent="0.25">
      <c r="A9" s="6" t="s">
        <v>32</v>
      </c>
      <c r="B9" s="7" t="s">
        <v>29</v>
      </c>
      <c r="C9" s="7">
        <v>5</v>
      </c>
      <c r="D9" s="44">
        <v>0</v>
      </c>
      <c r="E9" s="53">
        <f t="shared" si="0"/>
        <v>0</v>
      </c>
    </row>
    <row r="10" spans="1:5" ht="15" customHeight="1" x14ac:dyDescent="0.25">
      <c r="A10" s="6" t="s">
        <v>33</v>
      </c>
      <c r="B10" s="7" t="s">
        <v>29</v>
      </c>
      <c r="C10" s="7">
        <v>1</v>
      </c>
      <c r="D10" s="44">
        <v>0</v>
      </c>
      <c r="E10" s="53">
        <f t="shared" si="0"/>
        <v>0</v>
      </c>
    </row>
    <row r="11" spans="1:5" ht="15" customHeight="1" x14ac:dyDescent="0.25">
      <c r="A11" s="6" t="s">
        <v>34</v>
      </c>
      <c r="B11" s="7" t="s">
        <v>29</v>
      </c>
      <c r="C11" s="7">
        <v>12</v>
      </c>
      <c r="D11" s="44">
        <v>0</v>
      </c>
      <c r="E11" s="53">
        <f t="shared" si="0"/>
        <v>0</v>
      </c>
    </row>
    <row r="12" spans="1:5" ht="15" customHeight="1" x14ac:dyDescent="0.25">
      <c r="A12" s="6" t="s">
        <v>35</v>
      </c>
      <c r="B12" s="7" t="s">
        <v>29</v>
      </c>
      <c r="C12" s="7">
        <v>8</v>
      </c>
      <c r="D12" s="44">
        <v>0</v>
      </c>
      <c r="E12" s="53">
        <f t="shared" si="0"/>
        <v>0</v>
      </c>
    </row>
    <row r="13" spans="1:5" ht="15" customHeight="1" x14ac:dyDescent="0.25">
      <c r="A13" s="6" t="s">
        <v>78</v>
      </c>
      <c r="B13" s="7" t="s">
        <v>29</v>
      </c>
      <c r="C13" s="7">
        <v>1</v>
      </c>
      <c r="D13" s="44">
        <v>0</v>
      </c>
      <c r="E13" s="53">
        <f t="shared" si="0"/>
        <v>0</v>
      </c>
    </row>
    <row r="14" spans="1:5" ht="15" customHeight="1" x14ac:dyDescent="0.25">
      <c r="A14" s="6" t="s">
        <v>36</v>
      </c>
      <c r="B14" s="7" t="s">
        <v>29</v>
      </c>
      <c r="C14" s="7">
        <v>2</v>
      </c>
      <c r="D14" s="44">
        <v>0</v>
      </c>
      <c r="E14" s="53">
        <f t="shared" si="0"/>
        <v>0</v>
      </c>
    </row>
    <row r="15" spans="1:5" x14ac:dyDescent="0.25">
      <c r="A15" s="6" t="s">
        <v>37</v>
      </c>
      <c r="B15" s="7" t="s">
        <v>29</v>
      </c>
      <c r="C15" s="7">
        <v>12</v>
      </c>
      <c r="D15" s="44">
        <v>0</v>
      </c>
      <c r="E15" s="53">
        <f t="shared" si="0"/>
        <v>0</v>
      </c>
    </row>
    <row r="16" spans="1:5" x14ac:dyDescent="0.25">
      <c r="A16" s="6" t="s">
        <v>38</v>
      </c>
      <c r="B16" s="7" t="s">
        <v>29</v>
      </c>
      <c r="C16" s="54">
        <v>2</v>
      </c>
      <c r="D16" s="44">
        <v>0</v>
      </c>
      <c r="E16" s="8">
        <f>C16*D16</f>
        <v>0</v>
      </c>
    </row>
    <row r="17" spans="1:5" x14ac:dyDescent="0.25">
      <c r="A17" s="6" t="s">
        <v>39</v>
      </c>
      <c r="B17" s="7" t="s">
        <v>29</v>
      </c>
      <c r="C17" s="54">
        <v>2</v>
      </c>
      <c r="D17" s="44">
        <v>0</v>
      </c>
      <c r="E17" s="8">
        <f>C17*D17</f>
        <v>0</v>
      </c>
    </row>
    <row r="18" spans="1:5" x14ac:dyDescent="0.25">
      <c r="A18" s="6" t="s">
        <v>40</v>
      </c>
      <c r="B18" s="7" t="s">
        <v>29</v>
      </c>
      <c r="C18" s="54">
        <v>5</v>
      </c>
      <c r="D18" s="44">
        <v>0</v>
      </c>
      <c r="E18" s="8">
        <f>C18*D18</f>
        <v>0</v>
      </c>
    </row>
    <row r="19" spans="1:5" x14ac:dyDescent="0.25">
      <c r="A19" s="17"/>
      <c r="B19" s="18"/>
      <c r="C19" s="47"/>
      <c r="D19" s="19"/>
      <c r="E19" s="4"/>
    </row>
    <row r="20" spans="1:5" x14ac:dyDescent="0.25">
      <c r="A20" s="15" t="s">
        <v>41</v>
      </c>
      <c r="B20" s="16"/>
      <c r="C20" s="48"/>
      <c r="D20" s="9"/>
      <c r="E20" s="9">
        <f>SUM(E21:E22)</f>
        <v>0</v>
      </c>
    </row>
    <row r="21" spans="1:5" x14ac:dyDescent="0.25">
      <c r="A21" s="6" t="s">
        <v>42</v>
      </c>
      <c r="B21" s="7" t="s">
        <v>29</v>
      </c>
      <c r="C21" s="54">
        <v>51</v>
      </c>
      <c r="D21" s="44">
        <v>0</v>
      </c>
      <c r="E21" s="8">
        <f t="shared" ref="E21:E22" si="1">C21*D21</f>
        <v>0</v>
      </c>
    </row>
    <row r="22" spans="1:5" x14ac:dyDescent="0.25">
      <c r="A22" s="6" t="s">
        <v>43</v>
      </c>
      <c r="B22" s="7" t="s">
        <v>29</v>
      </c>
      <c r="C22" s="54">
        <v>51</v>
      </c>
      <c r="D22" s="44">
        <v>0</v>
      </c>
      <c r="E22" s="8">
        <f t="shared" si="1"/>
        <v>0</v>
      </c>
    </row>
    <row r="23" spans="1:5" x14ac:dyDescent="0.25">
      <c r="C23" s="55"/>
    </row>
    <row r="24" spans="1:5" x14ac:dyDescent="0.25">
      <c r="A24" s="15" t="s">
        <v>44</v>
      </c>
      <c r="B24" s="16"/>
      <c r="C24" s="56"/>
      <c r="D24" s="9"/>
      <c r="E24" s="9">
        <f>SUM(E25:E31)</f>
        <v>0</v>
      </c>
    </row>
    <row r="25" spans="1:5" x14ac:dyDescent="0.25">
      <c r="A25" s="6" t="s">
        <v>45</v>
      </c>
      <c r="B25" s="7" t="s">
        <v>29</v>
      </c>
      <c r="C25" s="54">
        <v>30</v>
      </c>
      <c r="D25" s="44">
        <v>0</v>
      </c>
      <c r="E25" s="8">
        <f t="shared" ref="E25:E31" si="2">C25*D25</f>
        <v>0</v>
      </c>
    </row>
    <row r="26" spans="1:5" x14ac:dyDescent="0.25">
      <c r="A26" s="6" t="s">
        <v>46</v>
      </c>
      <c r="B26" s="7" t="s">
        <v>29</v>
      </c>
      <c r="C26" s="54">
        <v>65</v>
      </c>
      <c r="D26" s="44">
        <v>0</v>
      </c>
      <c r="E26" s="8">
        <f t="shared" si="2"/>
        <v>0</v>
      </c>
    </row>
    <row r="27" spans="1:5" x14ac:dyDescent="0.25">
      <c r="A27" s="6" t="s">
        <v>47</v>
      </c>
      <c r="B27" s="7" t="s">
        <v>29</v>
      </c>
      <c r="C27" s="54">
        <v>12</v>
      </c>
      <c r="D27" s="44">
        <v>0</v>
      </c>
      <c r="E27" s="8">
        <f t="shared" si="2"/>
        <v>0</v>
      </c>
    </row>
    <row r="28" spans="1:5" x14ac:dyDescent="0.25">
      <c r="A28" s="6" t="s">
        <v>48</v>
      </c>
      <c r="B28" s="7" t="s">
        <v>49</v>
      </c>
      <c r="C28" s="54">
        <v>9</v>
      </c>
      <c r="D28" s="44">
        <v>0</v>
      </c>
      <c r="E28" s="8">
        <f t="shared" si="2"/>
        <v>0</v>
      </c>
    </row>
    <row r="29" spans="1:5" x14ac:dyDescent="0.25">
      <c r="A29" s="6" t="s">
        <v>50</v>
      </c>
      <c r="B29" s="7" t="s">
        <v>29</v>
      </c>
      <c r="C29" s="54">
        <v>25</v>
      </c>
      <c r="D29" s="44">
        <v>0</v>
      </c>
      <c r="E29" s="8">
        <f t="shared" si="2"/>
        <v>0</v>
      </c>
    </row>
    <row r="30" spans="1:5" x14ac:dyDescent="0.25">
      <c r="A30" s="6" t="s">
        <v>51</v>
      </c>
      <c r="B30" s="7" t="s">
        <v>29</v>
      </c>
      <c r="C30" s="54">
        <v>25</v>
      </c>
      <c r="D30" s="44">
        <v>0</v>
      </c>
      <c r="E30" s="8">
        <f t="shared" si="2"/>
        <v>0</v>
      </c>
    </row>
    <row r="31" spans="1:5" x14ac:dyDescent="0.25">
      <c r="A31" s="6" t="s">
        <v>52</v>
      </c>
      <c r="B31" s="7" t="s">
        <v>29</v>
      </c>
      <c r="C31" s="54">
        <v>25</v>
      </c>
      <c r="D31" s="44">
        <v>0</v>
      </c>
      <c r="E31" s="8">
        <f t="shared" si="2"/>
        <v>0</v>
      </c>
    </row>
    <row r="32" spans="1:5" x14ac:dyDescent="0.25">
      <c r="C32" s="49"/>
    </row>
    <row r="33" spans="1:5" x14ac:dyDescent="0.25">
      <c r="A33" s="15" t="s">
        <v>53</v>
      </c>
      <c r="B33" s="16"/>
      <c r="C33" s="48"/>
      <c r="D33" s="9"/>
      <c r="E33" s="9">
        <f>SUM(E34:E45)</f>
        <v>0</v>
      </c>
    </row>
    <row r="34" spans="1:5" x14ac:dyDescent="0.25">
      <c r="A34" s="6" t="s">
        <v>28</v>
      </c>
      <c r="B34" s="7" t="s">
        <v>29</v>
      </c>
      <c r="C34" s="57">
        <v>5</v>
      </c>
      <c r="D34" s="44">
        <v>0</v>
      </c>
      <c r="E34" s="8">
        <f t="shared" ref="E34:E44" si="3">C34*D34</f>
        <v>0</v>
      </c>
    </row>
    <row r="35" spans="1:5" x14ac:dyDescent="0.25">
      <c r="A35" s="6" t="s">
        <v>30</v>
      </c>
      <c r="B35" s="7" t="s">
        <v>29</v>
      </c>
      <c r="C35" s="57">
        <v>5</v>
      </c>
      <c r="D35" s="44">
        <v>0</v>
      </c>
      <c r="E35" s="8">
        <f t="shared" si="3"/>
        <v>0</v>
      </c>
    </row>
    <row r="36" spans="1:5" x14ac:dyDescent="0.25">
      <c r="A36" s="6" t="s">
        <v>31</v>
      </c>
      <c r="B36" s="7" t="s">
        <v>29</v>
      </c>
      <c r="C36" s="57">
        <v>7</v>
      </c>
      <c r="D36" s="44">
        <v>0</v>
      </c>
      <c r="E36" s="8">
        <f t="shared" si="3"/>
        <v>0</v>
      </c>
    </row>
    <row r="37" spans="1:5" x14ac:dyDescent="0.25">
      <c r="A37" s="6" t="s">
        <v>32</v>
      </c>
      <c r="B37" s="7" t="s">
        <v>29</v>
      </c>
      <c r="C37" s="57">
        <v>5</v>
      </c>
      <c r="D37" s="44">
        <v>0</v>
      </c>
      <c r="E37" s="8">
        <f t="shared" si="3"/>
        <v>0</v>
      </c>
    </row>
    <row r="38" spans="1:5" x14ac:dyDescent="0.25">
      <c r="A38" s="6" t="s">
        <v>33</v>
      </c>
      <c r="B38" s="7" t="s">
        <v>29</v>
      </c>
      <c r="C38" s="57">
        <v>1</v>
      </c>
      <c r="D38" s="44">
        <v>0</v>
      </c>
      <c r="E38" s="8">
        <f t="shared" si="3"/>
        <v>0</v>
      </c>
    </row>
    <row r="39" spans="1:5" x14ac:dyDescent="0.25">
      <c r="A39" s="6" t="s">
        <v>54</v>
      </c>
      <c r="B39" s="7" t="s">
        <v>29</v>
      </c>
      <c r="C39" s="57">
        <v>7</v>
      </c>
      <c r="D39" s="44">
        <v>0</v>
      </c>
      <c r="E39" s="8">
        <f t="shared" si="3"/>
        <v>0</v>
      </c>
    </row>
    <row r="40" spans="1:5" x14ac:dyDescent="0.25">
      <c r="A40" s="6" t="s">
        <v>35</v>
      </c>
      <c r="B40" s="7" t="s">
        <v>29</v>
      </c>
      <c r="C40" s="57">
        <v>2</v>
      </c>
      <c r="D40" s="44">
        <v>0</v>
      </c>
      <c r="E40" s="8">
        <f t="shared" si="3"/>
        <v>0</v>
      </c>
    </row>
    <row r="41" spans="1:5" x14ac:dyDescent="0.25">
      <c r="A41" s="6" t="s">
        <v>78</v>
      </c>
      <c r="B41" s="7" t="s">
        <v>29</v>
      </c>
      <c r="C41" s="57">
        <v>2</v>
      </c>
      <c r="D41" s="44">
        <v>0</v>
      </c>
      <c r="E41" s="8">
        <f t="shared" si="3"/>
        <v>0</v>
      </c>
    </row>
    <row r="42" spans="1:5" x14ac:dyDescent="0.25">
      <c r="A42" s="6" t="s">
        <v>36</v>
      </c>
      <c r="B42" s="7" t="s">
        <v>29</v>
      </c>
      <c r="C42" s="57">
        <v>1</v>
      </c>
      <c r="D42" s="44">
        <v>0</v>
      </c>
      <c r="E42" s="8">
        <f t="shared" si="3"/>
        <v>0</v>
      </c>
    </row>
    <row r="43" spans="1:5" x14ac:dyDescent="0.25">
      <c r="A43" s="6" t="s">
        <v>37</v>
      </c>
      <c r="B43" s="7" t="s">
        <v>29</v>
      </c>
      <c r="C43" s="57">
        <v>17</v>
      </c>
      <c r="D43" s="44">
        <v>0</v>
      </c>
      <c r="E43" s="8">
        <f t="shared" si="3"/>
        <v>0</v>
      </c>
    </row>
    <row r="44" spans="1:5" x14ac:dyDescent="0.25">
      <c r="A44" s="6" t="s">
        <v>38</v>
      </c>
      <c r="B44" s="7" t="s">
        <v>29</v>
      </c>
      <c r="C44" s="57">
        <v>1</v>
      </c>
      <c r="D44" s="44">
        <v>0</v>
      </c>
      <c r="E44" s="8">
        <f t="shared" si="3"/>
        <v>0</v>
      </c>
    </row>
    <row r="45" spans="1:5" x14ac:dyDescent="0.25">
      <c r="A45" s="6" t="s">
        <v>39</v>
      </c>
      <c r="B45" s="7" t="s">
        <v>29</v>
      </c>
      <c r="C45" s="57">
        <v>1</v>
      </c>
      <c r="D45" s="44">
        <v>0</v>
      </c>
      <c r="E45" s="8">
        <f>C45*D45</f>
        <v>0</v>
      </c>
    </row>
  </sheetData>
  <sheetProtection algorithmName="SHA-512" hashValue="fDlF7io3JpyShC39aeV7z7rbTqu9PzatlGz/Dkwet+7FbukCXp+b/HCvOkpmjNchKVd3n/rf1S6UrFvbvURXQg==" saltValue="hkRqn7dEnKcF0EuUFznfAQ==" spinCount="100000" sheet="1" objects="1" scenarios="1"/>
  <protectedRanges>
    <protectedRange sqref="D6 D7 D8 D9 D10 D11 D12 D13 D14 D15 D16 D17 D18 D21 D22 D25 D26 D27 D28 D29 D30 D31 D34 D35 D36 D37 D38 D39 D40 D41 D42 D43 D44 D45" name="Oblast1"/>
  </protectedRanges>
  <pageMargins left="0.7" right="0.7" top="0.78740157499999996" bottom="0.78740157499999996"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AA9C3-892E-4B58-B326-2629D87BA1DB}">
  <dimension ref="A1:E16"/>
  <sheetViews>
    <sheetView tabSelected="1" workbookViewId="0">
      <selection activeCell="D16" sqref="D16"/>
    </sheetView>
  </sheetViews>
  <sheetFormatPr defaultRowHeight="15" x14ac:dyDescent="0.25"/>
  <cols>
    <col min="1" max="1" width="82.5703125" customWidth="1"/>
    <col min="4" max="4" width="11.5703125" customWidth="1"/>
    <col min="5" max="5" width="12.140625" bestFit="1" customWidth="1"/>
  </cols>
  <sheetData>
    <row r="1" spans="1:5" x14ac:dyDescent="0.25">
      <c r="A1" s="13" t="s">
        <v>75</v>
      </c>
    </row>
    <row r="3" spans="1:5" ht="15.75" thickBot="1" x14ac:dyDescent="0.3"/>
    <row r="4" spans="1:5" ht="24.75" thickBot="1" x14ac:dyDescent="0.3">
      <c r="A4" s="37" t="s">
        <v>58</v>
      </c>
      <c r="B4" s="23" t="s">
        <v>4</v>
      </c>
      <c r="C4" s="24" t="s">
        <v>6</v>
      </c>
      <c r="D4" s="25" t="s">
        <v>5</v>
      </c>
      <c r="E4" s="36">
        <f>E5+E14</f>
        <v>0</v>
      </c>
    </row>
    <row r="5" spans="1:5" x14ac:dyDescent="0.25">
      <c r="A5" s="26" t="s">
        <v>59</v>
      </c>
      <c r="B5" s="27"/>
      <c r="C5" s="50"/>
      <c r="D5" s="28"/>
      <c r="E5" s="38">
        <f>SUM(E6:E12)</f>
        <v>0</v>
      </c>
    </row>
    <row r="6" spans="1:5" x14ac:dyDescent="0.25">
      <c r="A6" s="29" t="s">
        <v>60</v>
      </c>
      <c r="B6" s="30" t="s">
        <v>29</v>
      </c>
      <c r="C6" s="58">
        <v>5</v>
      </c>
      <c r="D6" s="43">
        <v>0</v>
      </c>
      <c r="E6" s="39">
        <f>C6*D6</f>
        <v>0</v>
      </c>
    </row>
    <row r="7" spans="1:5" x14ac:dyDescent="0.25">
      <c r="A7" s="29" t="s">
        <v>61</v>
      </c>
      <c r="B7" s="30" t="s">
        <v>29</v>
      </c>
      <c r="C7" s="58">
        <v>2</v>
      </c>
      <c r="D7" s="43">
        <v>0</v>
      </c>
      <c r="E7" s="39">
        <f t="shared" ref="E7:E11" si="0">C7*D7</f>
        <v>0</v>
      </c>
    </row>
    <row r="8" spans="1:5" x14ac:dyDescent="0.25">
      <c r="A8" s="29" t="s">
        <v>62</v>
      </c>
      <c r="B8" s="30" t="s">
        <v>29</v>
      </c>
      <c r="C8" s="58">
        <v>5</v>
      </c>
      <c r="D8" s="43">
        <v>0</v>
      </c>
      <c r="E8" s="39">
        <f t="shared" si="0"/>
        <v>0</v>
      </c>
    </row>
    <row r="9" spans="1:5" x14ac:dyDescent="0.25">
      <c r="A9" s="29" t="s">
        <v>63</v>
      </c>
      <c r="B9" s="30" t="s">
        <v>29</v>
      </c>
      <c r="C9" s="58">
        <v>5</v>
      </c>
      <c r="D9" s="43">
        <v>0</v>
      </c>
      <c r="E9" s="39">
        <f t="shared" si="0"/>
        <v>0</v>
      </c>
    </row>
    <row r="10" spans="1:5" x14ac:dyDescent="0.25">
      <c r="A10" s="29" t="s">
        <v>64</v>
      </c>
      <c r="B10" s="30" t="s">
        <v>29</v>
      </c>
      <c r="C10" s="58">
        <v>10</v>
      </c>
      <c r="D10" s="43">
        <v>0</v>
      </c>
      <c r="E10" s="39">
        <f t="shared" si="0"/>
        <v>0</v>
      </c>
    </row>
    <row r="11" spans="1:5" x14ac:dyDescent="0.25">
      <c r="A11" s="29" t="s">
        <v>65</v>
      </c>
      <c r="B11" s="30" t="s">
        <v>29</v>
      </c>
      <c r="C11" s="58">
        <v>10</v>
      </c>
      <c r="D11" s="43">
        <v>0</v>
      </c>
      <c r="E11" s="39">
        <f t="shared" si="0"/>
        <v>0</v>
      </c>
    </row>
    <row r="12" spans="1:5" x14ac:dyDescent="0.25">
      <c r="A12" s="29" t="s">
        <v>66</v>
      </c>
      <c r="B12" s="30" t="s">
        <v>29</v>
      </c>
      <c r="C12" s="58">
        <v>2</v>
      </c>
      <c r="D12" s="43">
        <v>0</v>
      </c>
      <c r="E12" s="39">
        <f>C12*D12</f>
        <v>0</v>
      </c>
    </row>
    <row r="13" spans="1:5" x14ac:dyDescent="0.25">
      <c r="A13" s="41"/>
      <c r="B13" s="41"/>
      <c r="C13" s="51"/>
      <c r="D13" s="42"/>
      <c r="E13" s="42"/>
    </row>
    <row r="14" spans="1:5" ht="33.75" x14ac:dyDescent="0.25">
      <c r="A14" s="26" t="s">
        <v>67</v>
      </c>
      <c r="B14" s="27"/>
      <c r="C14" s="52"/>
      <c r="D14" s="31"/>
      <c r="E14" s="40">
        <f>SUM(E15:E16)</f>
        <v>0</v>
      </c>
    </row>
    <row r="15" spans="1:5" x14ac:dyDescent="0.25">
      <c r="A15" s="29" t="s">
        <v>68</v>
      </c>
      <c r="B15" s="30" t="s">
        <v>29</v>
      </c>
      <c r="C15" s="58">
        <v>30</v>
      </c>
      <c r="D15" s="43">
        <v>0</v>
      </c>
      <c r="E15" s="39">
        <f>C15*D15</f>
        <v>0</v>
      </c>
    </row>
    <row r="16" spans="1:5" x14ac:dyDescent="0.25">
      <c r="A16" s="29" t="s">
        <v>69</v>
      </c>
      <c r="B16" s="30" t="s">
        <v>29</v>
      </c>
      <c r="C16" s="58">
        <v>261</v>
      </c>
      <c r="D16" s="43">
        <v>0</v>
      </c>
      <c r="E16" s="39">
        <f>C16*D16</f>
        <v>0</v>
      </c>
    </row>
  </sheetData>
  <sheetProtection algorithmName="SHA-512" hashValue="zXh4vkKaRIxjJJkW8tV7s6UyEjje5uhz2kBAijpQfbTgRwnAq/DIL7k2T5UMRh839i5WaWkRriA33rLQJdcVJg==" saltValue="h+F5PhFZnTG3PtsOzp5I1w==" spinCount="100000" sheet="1" objects="1" scenarios="1"/>
  <protectedRanges>
    <protectedRange sqref="D6 D7 D8 D9 D10 D11 D12 D15 D16" name="Oblast1"/>
  </protectedRanges>
  <pageMargins left="0.7" right="0.7" top="0.78740157499999996" bottom="0.78740157499999996" header="0.3" footer="0.3"/>
  <pageSetup paperSize="9" orientation="landscape"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BD47B-0D65-4B1D-8045-283BD1CEEC90}">
  <dimension ref="A1:E6"/>
  <sheetViews>
    <sheetView workbookViewId="0">
      <selection activeCell="D7" sqref="D7"/>
    </sheetView>
  </sheetViews>
  <sheetFormatPr defaultRowHeight="15" x14ac:dyDescent="0.25"/>
  <cols>
    <col min="1" max="1" width="82.5703125" customWidth="1"/>
    <col min="4" max="4" width="11.5703125" customWidth="1"/>
    <col min="5" max="5" width="12.140625" bestFit="1" customWidth="1"/>
  </cols>
  <sheetData>
    <row r="1" spans="1:5" x14ac:dyDescent="0.25">
      <c r="A1" s="13" t="s">
        <v>76</v>
      </c>
    </row>
    <row r="3" spans="1:5" ht="15.75" thickBot="1" x14ac:dyDescent="0.3"/>
    <row r="4" spans="1:5" ht="24.75" thickBot="1" x14ac:dyDescent="0.3">
      <c r="A4" s="37" t="s">
        <v>71</v>
      </c>
      <c r="B4" s="23" t="s">
        <v>4</v>
      </c>
      <c r="C4" s="24" t="s">
        <v>6</v>
      </c>
      <c r="D4" s="25" t="s">
        <v>5</v>
      </c>
      <c r="E4" s="36">
        <f>E5</f>
        <v>0</v>
      </c>
    </row>
    <row r="5" spans="1:5" x14ac:dyDescent="0.25">
      <c r="A5" s="26" t="s">
        <v>72</v>
      </c>
      <c r="B5" s="27"/>
      <c r="C5" s="50"/>
      <c r="D5" s="28"/>
      <c r="E5" s="38">
        <f>SUM(E6:E6)</f>
        <v>0</v>
      </c>
    </row>
    <row r="6" spans="1:5" ht="22.5" x14ac:dyDescent="0.25">
      <c r="A6" s="29" t="s">
        <v>77</v>
      </c>
      <c r="B6" s="30" t="s">
        <v>26</v>
      </c>
      <c r="C6" s="58">
        <v>1</v>
      </c>
      <c r="D6" s="43">
        <v>0</v>
      </c>
      <c r="E6" s="39">
        <f>C6*D6</f>
        <v>0</v>
      </c>
    </row>
  </sheetData>
  <sheetProtection algorithmName="SHA-512" hashValue="GPJ6jAnxPV1v21RBBu3gmrIjaGgIM5RC1kSVAA3T2/EMgLWF30ToPhSOQsvjRNqFMgpvzrxBUhydDUNjO/Y8+Q==" saltValue="vmtZ6OBihJLkMF3WFVNuQQ==" spinCount="100000" sheet="1" objects="1" scenarios="1"/>
  <protectedRanges>
    <protectedRange sqref="D6" name="Oblast1"/>
  </protectedRange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7</vt:i4>
      </vt:variant>
    </vt:vector>
  </HeadingPairs>
  <TitlesOfParts>
    <vt:vector size="7" baseType="lpstr">
      <vt:lpstr>Výpočet hodnotící ceny</vt:lpstr>
      <vt:lpstr>SO 01 Trvalé SDZ - HČ</vt:lpstr>
      <vt:lpstr>SO 02 Přechodné SDZ - HČ</vt:lpstr>
      <vt:lpstr>SO 03 Pohotovost - HČ</vt:lpstr>
      <vt:lpstr>SO 04 Trvalé SDZ - DČ</vt:lpstr>
      <vt:lpstr>SO 05 Přechodné SDZ - DČ</vt:lpstr>
      <vt:lpstr>SO 06 - Pohotovost - DČ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Vlček Roman</dc:creator>
  <cp:lastModifiedBy>Antošová Kateřina, Mgr.</cp:lastModifiedBy>
  <cp:lastPrinted>2024-11-05T14:08:37Z</cp:lastPrinted>
  <dcterms:created xsi:type="dcterms:W3CDTF">2024-04-24T11:49:38Z</dcterms:created>
  <dcterms:modified xsi:type="dcterms:W3CDTF">2024-12-02T14:27:16Z</dcterms:modified>
</cp:coreProperties>
</file>