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aderabkova\Desktop\Lokální opravy živičných vrstev vozovek\ZD\"/>
    </mc:Choice>
  </mc:AlternateContent>
  <xr:revisionPtr revIDLastSave="0" documentId="13_ncr:1_{83898F92-F8D5-47AA-AB8E-7BC4535AD8EB}" xr6:coauthVersionLast="47" xr6:coauthVersionMax="47" xr10:uidLastSave="{00000000-0000-0000-0000-000000000000}"/>
  <bookViews>
    <workbookView xWindow="-120" yWindow="-120" windowWidth="29040" windowHeight="15840" xr2:uid="{6119F0F2-C5F9-4261-9F1B-53BFD502518A}"/>
  </bookViews>
  <sheets>
    <sheet name="Výpočet hodnotící ceny" sheetId="1" r:id="rId1"/>
    <sheet name="SO 01 LOK fréza - tl. 4 cm" sheetId="3" r:id="rId2"/>
    <sheet name="SO 02 LOK fréza - tl. 5 cm" sheetId="4" r:id="rId3"/>
    <sheet name="SO 03 LOK fréza - tl. 6 cm" sheetId="5" r:id="rId4"/>
    <sheet name="SO 04 LOK fréza - tl. 7 cm" sheetId="6" r:id="rId5"/>
    <sheet name="SO 05 Doplňková činnost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41" i="7"/>
  <c r="E40" i="7"/>
  <c r="E39" i="7"/>
  <c r="E36" i="7"/>
  <c r="E35" i="7" s="1"/>
  <c r="E33" i="7"/>
  <c r="E32" i="7"/>
  <c r="E31" i="7"/>
  <c r="E30" i="7"/>
  <c r="E29" i="7"/>
  <c r="E26" i="7"/>
  <c r="E25" i="7" s="1"/>
  <c r="E21" i="7"/>
  <c r="E20" i="7"/>
  <c r="E19" i="7"/>
  <c r="E16" i="7"/>
  <c r="E15" i="7" s="1"/>
  <c r="E13" i="7"/>
  <c r="E12" i="7"/>
  <c r="E11" i="7"/>
  <c r="E10" i="7"/>
  <c r="E9" i="7"/>
  <c r="E6" i="7"/>
  <c r="E5" i="7" s="1"/>
  <c r="E21" i="6"/>
  <c r="E20" i="6"/>
  <c r="E19" i="6"/>
  <c r="E16" i="6"/>
  <c r="E15" i="6" s="1"/>
  <c r="E13" i="6"/>
  <c r="E12" i="6"/>
  <c r="E11" i="6"/>
  <c r="E10" i="6"/>
  <c r="E9" i="6"/>
  <c r="E6" i="6"/>
  <c r="E5" i="6" s="1"/>
  <c r="E6" i="5"/>
  <c r="E19" i="5"/>
  <c r="E18" i="5"/>
  <c r="E17" i="5"/>
  <c r="E14" i="5"/>
  <c r="E13" i="5" s="1"/>
  <c r="E11" i="5"/>
  <c r="E10" i="5"/>
  <c r="E9" i="5"/>
  <c r="E19" i="4"/>
  <c r="E18" i="4"/>
  <c r="E17" i="4"/>
  <c r="E14" i="4"/>
  <c r="E13" i="4"/>
  <c r="E11" i="4"/>
  <c r="E10" i="4"/>
  <c r="E9" i="4"/>
  <c r="E6" i="4"/>
  <c r="E5" i="4" s="1"/>
  <c r="E19" i="3"/>
  <c r="E18" i="3"/>
  <c r="E17" i="3"/>
  <c r="E14" i="3"/>
  <c r="E13" i="3" s="1"/>
  <c r="E49" i="7"/>
  <c r="D17" i="1" s="1"/>
  <c r="E17" i="1" s="1"/>
  <c r="E50" i="7"/>
  <c r="E51" i="7"/>
  <c r="E16" i="1" s="1"/>
  <c r="E11" i="3"/>
  <c r="E10" i="3"/>
  <c r="E9" i="3"/>
  <c r="E6" i="3"/>
  <c r="E5" i="3" s="1"/>
  <c r="D18" i="1" l="1"/>
  <c r="E18" i="1" s="1"/>
  <c r="E8" i="6"/>
  <c r="E8" i="4"/>
  <c r="E28" i="7"/>
  <c r="E38" i="7"/>
  <c r="E24" i="7" s="1"/>
  <c r="D15" i="1" s="1"/>
  <c r="E15" i="1" s="1"/>
  <c r="E8" i="7"/>
  <c r="E18" i="7"/>
  <c r="E48" i="7"/>
  <c r="E47" i="7" s="1"/>
  <c r="E8" i="5"/>
  <c r="E18" i="6"/>
  <c r="E16" i="5"/>
  <c r="E5" i="5"/>
  <c r="E16" i="4"/>
  <c r="E4" i="4" s="1"/>
  <c r="D7" i="1" s="1"/>
  <c r="E7" i="1" s="1"/>
  <c r="E16" i="3"/>
  <c r="E8" i="3"/>
  <c r="E4" i="7" l="1"/>
  <c r="D14" i="1" s="1"/>
  <c r="E14" i="1" s="1"/>
  <c r="E19" i="1" s="1"/>
  <c r="D24" i="1" s="1"/>
  <c r="E24" i="1" s="1"/>
  <c r="E4" i="6"/>
  <c r="D9" i="1" s="1"/>
  <c r="E9" i="1" s="1"/>
  <c r="E4" i="3"/>
  <c r="D6" i="1" s="1"/>
  <c r="E6" i="1" s="1"/>
  <c r="E4" i="5"/>
  <c r="D8" i="1" s="1"/>
  <c r="E8" i="1" s="1"/>
  <c r="E10" i="1" l="1"/>
  <c r="D23" i="1" s="1"/>
  <c r="E23" i="1" s="1"/>
  <c r="E25" i="1" s="1"/>
</calcChain>
</file>

<file path=xl/sharedStrings.xml><?xml version="1.0" encoding="utf-8"?>
<sst xmlns="http://schemas.openxmlformats.org/spreadsheetml/2006/main" count="216" uniqueCount="71">
  <si>
    <t>Činnost</t>
  </si>
  <si>
    <t>Jednotky</t>
  </si>
  <si>
    <t>Jednotková cena v Kč bez DPH</t>
  </si>
  <si>
    <t>Katalogový list KL1 - hlavní činnost</t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</si>
  <si>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</si>
  <si>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001: Zemní práce</t>
  </si>
  <si>
    <t>m2</t>
  </si>
  <si>
    <t>005: Komunikace pozemní</t>
  </si>
  <si>
    <t>MJ</t>
  </si>
  <si>
    <t>Jednotková cena</t>
  </si>
  <si>
    <t>Výměra</t>
  </si>
  <si>
    <t>Předpokládaný počet jednotek/rok</t>
  </si>
  <si>
    <t>Cena celkem v Kč/rok bez DPH</t>
  </si>
  <si>
    <t xml:space="preserve">Předpokládaná cena za katalogový list KL1 - hlavní činnost za 1 rok celkem v Kč bez DPH </t>
  </si>
  <si>
    <t>Katalogový list KL2 - doplňková činnost</t>
  </si>
  <si>
    <t>Výšková úprava uličního vstupu nebo vpusti do 200 mm zvýšením poklopu</t>
  </si>
  <si>
    <t>kus</t>
  </si>
  <si>
    <t>Výšková úprava uličního vstupu nebo vpusti do 200 mm zvýšením mříže</t>
  </si>
  <si>
    <t>Výšková úprava uličního vstupu nebo vpusti do 200 mm zvýšením krycího hrnce, šoupěte nebo hydrantu</t>
  </si>
  <si>
    <t>m</t>
  </si>
  <si>
    <t>SO 05: Doplňková činnost</t>
  </si>
  <si>
    <t>008: Vedení dálková a přípojná</t>
  </si>
  <si>
    <t>009: Ostatní konstrukce a práce, bourání</t>
  </si>
  <si>
    <t>Jednotkové ceny - Doplňková činnost</t>
  </si>
  <si>
    <t>Předpokládaná cena za katalogový list KL2 - doplňková činnost za 1 rok celkem v Kč bez DPH</t>
  </si>
  <si>
    <t>Tabulka pro výpočet nabídkové ceny - Opravy dlážděných komunikací za dobu trvání smlouvy</t>
  </si>
  <si>
    <t>Cema za 1 rok</t>
  </si>
  <si>
    <t>Cena celkem</t>
  </si>
  <si>
    <t>rok</t>
  </si>
  <si>
    <t>Počet jednotek</t>
  </si>
  <si>
    <t>Celková předpokládaná cena za 4 roky celkem v Kč bez DPH - hodnocená cena</t>
  </si>
  <si>
    <t>Katalogový list KL1 - hlavní činnost v Kč bez DPH</t>
  </si>
  <si>
    <t>Katalogový list KL2 - doplňková činnost v Kč bez DPH</t>
  </si>
  <si>
    <t>Tabulky pro výpočet nabídkové ceny - Opravy živičných vrstev vozovek</t>
  </si>
  <si>
    <t>Lokální opravy živičných vrstev vozovek - tl. 4 cm</t>
  </si>
  <si>
    <t>Lokální opravy živičných vrstev vozovek - tl. 5 cm</t>
  </si>
  <si>
    <t>Lokální opravy živičných vrstev vozovek - tl. 6 cm</t>
  </si>
  <si>
    <t>Lokální opravy živičných vrstev vozovek - tl. 7 cm</t>
  </si>
  <si>
    <t>Lokální opravy živičných vrstev vozovek - tl. 8 cm</t>
  </si>
  <si>
    <t>Lokální opravy živičných vrstev vozovek - tl. 9 cm</t>
  </si>
  <si>
    <t>Jednotkové ceny - Lokální opravy živičných vrstev vozovek - tl. 4 cm</t>
  </si>
  <si>
    <t>SO 01: Lokální opravy živičných vrstev vozovek - tl. 4 cm</t>
  </si>
  <si>
    <t>Lokální oprava vrstvy podkladní ACP 16</t>
  </si>
  <si>
    <r>
      <t>Postřik živičný spojovací ze silniční emulze v množství 0,80 kg/m</t>
    </r>
    <r>
      <rPr>
        <vertAlign val="superscript"/>
        <sz val="8"/>
        <color theme="1"/>
        <rFont val="Arial"/>
        <family val="2"/>
        <charset val="238"/>
      </rPr>
      <t>2</t>
    </r>
  </si>
  <si>
    <t>Těsnění svislé spáry mezi živičným krytem a ostatními prvky samolepící asfaltovou páskou š. 35 mm</t>
  </si>
  <si>
    <t>099: Přesun hmot a manipulace se sutí</t>
  </si>
  <si>
    <t>Nakládání suti na dopravní prostředky pro vodorovnou dopravu</t>
  </si>
  <si>
    <t>t</t>
  </si>
  <si>
    <t>Odvoz vybouraných hmot na skládku do 10 km</t>
  </si>
  <si>
    <t>Poplatek za uložení na skládce (skládkovné) odpadu asfaltového bez dehtu</t>
  </si>
  <si>
    <t>Jednotkové ceny - Lokální opravy živičných vrstev vozovek - tl. 5 cm</t>
  </si>
  <si>
    <t>SO 01: Lokální opravy živičných vrstev vozovek - tl. 5 cm</t>
  </si>
  <si>
    <t>Jednotkové ceny - Lokální opravy živičných vrstev vozovek - tl. 6 cm</t>
  </si>
  <si>
    <t>SO 01: Lokální opravy živičných vrstev vozovek - tl. 6 cm</t>
  </si>
  <si>
    <t>Asfaltový beton vrstva obrusná ACO 11 (ABS) tř. I tl. 40 mm š. do 3 m z nemodifikovaného asfaltu</t>
  </si>
  <si>
    <t>Asfaltový beton vrstva ložní ACL16 (ABVH) tl. 30 mm š. do 1,5 m z nemodifikovaného asfaltu</t>
  </si>
  <si>
    <t>Postřik živičný spojovací ze silniční emulze v množství 0,80 kg/m2</t>
  </si>
  <si>
    <t>Jednotkové ceny - Lokální opravy živičných vrstev vozovek - tl. 7 cm</t>
  </si>
  <si>
    <t>SO 01: Lokální opravy živičných vrstev vozovek - tl. 7 cm</t>
  </si>
  <si>
    <r>
      <t>Frézování živičného krytu tl- 40 mm pruh š. 0,5 m pl. do 500 m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bez překážek v trase</t>
    </r>
  </si>
  <si>
    <t>Frézování živičného krytu tl - 50 mm pruh š. 0,5 m pl. do 500 m2 bez překážek v trase</t>
  </si>
  <si>
    <t>Asfaltový beton vrstva obrusná ACO 11 (ABS) tř. I tl. 50 mm š. do 3 m z nemodifikovaného asfaltu</t>
  </si>
  <si>
    <t>Frézování živičného krytu tl. 60 mm pruh š. 0,5 m pl. do 500 m2 bez překážek v trase</t>
  </si>
  <si>
    <t>Asfaltový beton vrstva obrusná ACO 11 (ABS) tř. I tl. 60 mm š. do 3 m z nemodifikovaného asfaltu</t>
  </si>
  <si>
    <t>Frézování živičného krytu tl. 70 mm pruh š. 0,5 m pl. do 500 m2 bez překážek v trase</t>
  </si>
  <si>
    <t>SO 05: Doplňková činnost - Lokální opravy živičných vrstev vozovek - tl. 8 cm</t>
  </si>
  <si>
    <t>Frézování živičného krytu tl. 80 mm pruh š. 0,5 m pl. do 500 m2 bez překážek v trase</t>
  </si>
  <si>
    <t>Asfaltový beton vrstva ložní ACL16 (ABVH) tl. 40 mm š. do 1,5 m z nemodifikovaného asfaltu</t>
  </si>
  <si>
    <t>SO 05: Doplňková činnost - Lokální opravy živičných vrstev vozovek - tl. 9 cm</t>
  </si>
  <si>
    <t>Frézování živičného krytu tl. 90 mm pruh š. 0,5 m pl. do 500 m2 bez překážek v trase</t>
  </si>
  <si>
    <t>Asfaltový beton vrstva ložní ACL16 (ABVH) tl. 50 mm š. do 1,5 m z nemodifikovaného asfaltu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</si>
</sst>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_(#,##0.000_);[Red]\-\ #,##0.000_);&quot;–&quot;??;_(@_)"/>
    <numFmt numFmtId="166" formatCode="_(#,##0.00_);[Red]\-\ #,##0.00_);&quot;–&quot;??;_(@_)"/>
    <numFmt numFmtId="167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/>
    <xf numFmtId="0" fontId="8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/>
    <xf numFmtId="0" fontId="6" fillId="0" borderId="8" xfId="0" applyFont="1" applyBorder="1" applyAlignment="1">
      <alignment horizontal="center" vertical="center" wrapText="1"/>
    </xf>
    <xf numFmtId="164" fontId="3" fillId="0" borderId="9" xfId="0" applyNumberFormat="1" applyFont="1" applyBorder="1"/>
    <xf numFmtId="164" fontId="6" fillId="0" borderId="2" xfId="0" applyNumberFormat="1" applyFont="1" applyBorder="1"/>
    <xf numFmtId="49" fontId="11" fillId="0" borderId="0" xfId="0" applyNumberFormat="1" applyFont="1" applyAlignment="1">
      <alignment horizontal="left" vertical="top" wrapText="1"/>
    </xf>
    <xf numFmtId="49" fontId="11" fillId="0" borderId="0" xfId="0" applyNumberFormat="1" applyFont="1"/>
    <xf numFmtId="165" fontId="11" fillId="0" borderId="0" xfId="0" applyNumberFormat="1" applyFont="1"/>
    <xf numFmtId="166" fontId="11" fillId="0" borderId="0" xfId="0" applyNumberFormat="1" applyFont="1"/>
    <xf numFmtId="49" fontId="12" fillId="0" borderId="10" xfId="0" applyNumberFormat="1" applyFont="1" applyBorder="1" applyAlignment="1">
      <alignment horizontal="left" vertical="top" wrapText="1"/>
    </xf>
    <xf numFmtId="49" fontId="12" fillId="0" borderId="10" xfId="0" applyNumberFormat="1" applyFont="1" applyBorder="1" applyAlignment="1">
      <alignment horizontal="center" vertical="top"/>
    </xf>
    <xf numFmtId="0" fontId="13" fillId="0" borderId="0" xfId="0" applyFont="1"/>
    <xf numFmtId="49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 vertical="top"/>
    </xf>
    <xf numFmtId="164" fontId="12" fillId="0" borderId="10" xfId="0" applyNumberFormat="1" applyFont="1" applyBorder="1" applyAlignment="1">
      <alignment horizontal="right" vertical="top"/>
    </xf>
    <xf numFmtId="164" fontId="14" fillId="0" borderId="0" xfId="0" applyNumberFormat="1" applyFont="1"/>
    <xf numFmtId="4" fontId="12" fillId="0" borderId="10" xfId="0" applyNumberFormat="1" applyFont="1" applyBorder="1" applyAlignment="1">
      <alignment horizontal="right" vertical="top"/>
    </xf>
    <xf numFmtId="4" fontId="13" fillId="0" borderId="0" xfId="0" applyNumberFormat="1" applyFont="1"/>
    <xf numFmtId="49" fontId="10" fillId="0" borderId="0" xfId="0" applyNumberFormat="1" applyFont="1" applyAlignment="1">
      <alignment horizontal="left" wrapText="1"/>
    </xf>
    <xf numFmtId="164" fontId="3" fillId="2" borderId="6" xfId="0" applyNumberFormat="1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3" fillId="3" borderId="14" xfId="0" applyNumberFormat="1" applyFont="1" applyFill="1" applyBorder="1"/>
    <xf numFmtId="0" fontId="2" fillId="0" borderId="1" xfId="0" applyFont="1" applyBorder="1" applyAlignment="1">
      <alignment wrapText="1"/>
    </xf>
    <xf numFmtId="167" fontId="2" fillId="0" borderId="1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0" fillId="0" borderId="0" xfId="0" applyNumberFormat="1"/>
    <xf numFmtId="167" fontId="3" fillId="0" borderId="1" xfId="0" applyNumberFormat="1" applyFont="1" applyBorder="1"/>
    <xf numFmtId="164" fontId="2" fillId="0" borderId="9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167" fontId="2" fillId="0" borderId="15" xfId="0" applyNumberFormat="1" applyFont="1" applyBorder="1" applyAlignment="1">
      <alignment horizontal="center"/>
    </xf>
    <xf numFmtId="164" fontId="2" fillId="0" borderId="15" xfId="0" applyNumberFormat="1" applyFont="1" applyBorder="1"/>
    <xf numFmtId="164" fontId="2" fillId="3" borderId="1" xfId="0" applyNumberFormat="1" applyFont="1" applyFill="1" applyBorder="1"/>
    <xf numFmtId="164" fontId="12" fillId="3" borderId="10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2" xfId="0" applyFont="1" applyBorder="1"/>
    <xf numFmtId="0" fontId="1" fillId="0" borderId="13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4" xfId="0" applyFont="1" applyBorder="1"/>
    <xf numFmtId="0" fontId="1" fillId="0" borderId="5" xfId="0" applyFont="1" applyBorder="1"/>
    <xf numFmtId="0" fontId="9" fillId="0" borderId="0" xfId="0" applyFont="1"/>
    <xf numFmtId="0" fontId="0" fillId="0" borderId="0" xfId="0"/>
    <xf numFmtId="0" fontId="5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68C1-7AB5-4ECE-9A09-8D8D3B232176}">
  <dimension ref="A1:N46"/>
  <sheetViews>
    <sheetView tabSelected="1" workbookViewId="0">
      <selection activeCell="C9" sqref="C9"/>
    </sheetView>
  </sheetViews>
  <sheetFormatPr defaultRowHeight="15" x14ac:dyDescent="0.25"/>
  <cols>
    <col min="1" max="1" width="70.5703125" customWidth="1"/>
    <col min="2" max="2" width="8.5703125" customWidth="1"/>
    <col min="3" max="3" width="16" customWidth="1"/>
    <col min="4" max="4" width="19.7109375" customWidth="1"/>
    <col min="5" max="5" width="16.28515625" customWidth="1"/>
  </cols>
  <sheetData>
    <row r="1" spans="1:14" x14ac:dyDescent="0.25">
      <c r="A1" s="67" t="s">
        <v>33</v>
      </c>
      <c r="B1" s="68"/>
      <c r="C1" s="68"/>
      <c r="D1" s="68"/>
      <c r="E1" s="68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63" t="s">
        <v>3</v>
      </c>
      <c r="B4" s="64"/>
      <c r="C4" s="64"/>
      <c r="D4" s="64"/>
      <c r="E4" s="64"/>
      <c r="F4" s="1"/>
      <c r="G4" s="1"/>
      <c r="H4" s="1"/>
      <c r="I4" s="1"/>
      <c r="J4" s="1"/>
      <c r="K4" s="1"/>
      <c r="L4" s="1"/>
      <c r="M4" s="1"/>
      <c r="N4" s="1"/>
    </row>
    <row r="5" spans="1:14" ht="30" customHeight="1" x14ac:dyDescent="0.25">
      <c r="A5" s="5" t="s">
        <v>0</v>
      </c>
      <c r="B5" s="5" t="s">
        <v>1</v>
      </c>
      <c r="C5" s="5" t="s">
        <v>11</v>
      </c>
      <c r="D5" s="5" t="s">
        <v>2</v>
      </c>
      <c r="E5" s="5" t="s">
        <v>12</v>
      </c>
      <c r="F5" s="2"/>
      <c r="G5" s="1"/>
      <c r="H5" s="1"/>
      <c r="I5" s="1"/>
      <c r="J5" s="1"/>
      <c r="K5" s="1"/>
      <c r="L5" s="1"/>
      <c r="M5" s="1"/>
      <c r="N5" s="1"/>
    </row>
    <row r="6" spans="1:14" x14ac:dyDescent="0.25">
      <c r="A6" s="6" t="s">
        <v>34</v>
      </c>
      <c r="B6" s="7" t="s">
        <v>4</v>
      </c>
      <c r="C6" s="7">
        <v>700</v>
      </c>
      <c r="D6" s="8">
        <f>'SO 01 LOK fréza - tl. 4 cm'!E4</f>
        <v>0</v>
      </c>
      <c r="E6" s="8">
        <f>C6*D6</f>
        <v>0</v>
      </c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6" t="s">
        <v>35</v>
      </c>
      <c r="B7" s="7" t="s">
        <v>4</v>
      </c>
      <c r="C7" s="7">
        <v>5000</v>
      </c>
      <c r="D7" s="8">
        <f>'SO 02 LOK fréza - tl. 5 cm'!E4</f>
        <v>0</v>
      </c>
      <c r="E7" s="8">
        <f>C7*D7</f>
        <v>0</v>
      </c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6" t="s">
        <v>36</v>
      </c>
      <c r="B8" s="7" t="s">
        <v>4</v>
      </c>
      <c r="C8" s="7">
        <v>4000</v>
      </c>
      <c r="D8" s="8">
        <f>'SO 03 LOK fréza - tl. 6 cm'!E4</f>
        <v>0</v>
      </c>
      <c r="E8" s="8">
        <f>C8*D8</f>
        <v>0</v>
      </c>
      <c r="F8" s="1"/>
      <c r="G8" s="1"/>
      <c r="H8" s="1"/>
      <c r="I8" s="1"/>
      <c r="J8" s="1"/>
      <c r="K8" s="1"/>
      <c r="L8" s="1"/>
      <c r="M8" s="1"/>
      <c r="N8" s="1"/>
    </row>
    <row r="9" spans="1:14" ht="15.75" thickBot="1" x14ac:dyDescent="0.3">
      <c r="A9" s="10" t="s">
        <v>37</v>
      </c>
      <c r="B9" s="11" t="s">
        <v>4</v>
      </c>
      <c r="C9" s="11">
        <v>1000</v>
      </c>
      <c r="D9" s="12">
        <f>'SO 04 LOK fréza - tl. 7 cm'!E4</f>
        <v>0</v>
      </c>
      <c r="E9" s="12">
        <f>C9*D9</f>
        <v>0</v>
      </c>
      <c r="F9" s="1"/>
      <c r="G9" s="1"/>
      <c r="H9" s="1"/>
      <c r="I9" s="1"/>
      <c r="J9" s="1"/>
      <c r="K9" s="1"/>
      <c r="L9" s="1"/>
      <c r="M9" s="1"/>
      <c r="N9" s="1"/>
    </row>
    <row r="10" spans="1:14" ht="15.75" thickBot="1" x14ac:dyDescent="0.3">
      <c r="A10" s="65" t="s">
        <v>13</v>
      </c>
      <c r="B10" s="66"/>
      <c r="C10" s="66"/>
      <c r="D10" s="66"/>
      <c r="E10" s="41">
        <f>SUM(E6:E9)</f>
        <v>0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3"/>
      <c r="C11" s="3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69" t="s">
        <v>14</v>
      </c>
      <c r="B12" s="70"/>
      <c r="C12" s="70"/>
      <c r="D12" s="70"/>
      <c r="E12" s="71"/>
      <c r="F12" s="1"/>
      <c r="G12" s="1"/>
      <c r="H12" s="1"/>
      <c r="I12" s="1"/>
      <c r="J12" s="1"/>
      <c r="K12" s="1"/>
      <c r="L12" s="1"/>
      <c r="M12" s="1"/>
      <c r="N12" s="1"/>
    </row>
    <row r="13" spans="1:14" ht="36" x14ac:dyDescent="0.25">
      <c r="A13" s="5" t="s">
        <v>0</v>
      </c>
      <c r="B13" s="5" t="s">
        <v>1</v>
      </c>
      <c r="C13" s="5" t="s">
        <v>11</v>
      </c>
      <c r="D13" s="5" t="s">
        <v>2</v>
      </c>
      <c r="E13" s="5" t="s">
        <v>12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6" t="s">
        <v>38</v>
      </c>
      <c r="B14" s="7" t="s">
        <v>4</v>
      </c>
      <c r="C14" s="7">
        <v>300</v>
      </c>
      <c r="D14" s="8">
        <f>'SO 05 Doplňková činnost'!E4</f>
        <v>0</v>
      </c>
      <c r="E14" s="8">
        <f>C14*D14</f>
        <v>0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6" t="s">
        <v>39</v>
      </c>
      <c r="B15" s="7" t="s">
        <v>4</v>
      </c>
      <c r="C15" s="7">
        <v>300</v>
      </c>
      <c r="D15" s="8">
        <f>'SO 05 Doplňková činnost'!E24</f>
        <v>0</v>
      </c>
      <c r="E15" s="8">
        <f t="shared" ref="E15:E18" si="0">C15*D15</f>
        <v>0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15" customHeight="1" x14ac:dyDescent="0.25">
      <c r="A16" s="42" t="s">
        <v>17</v>
      </c>
      <c r="B16" s="43" t="s">
        <v>16</v>
      </c>
      <c r="C16" s="43">
        <v>5</v>
      </c>
      <c r="D16" s="44">
        <f>'SO 05 Doplňková činnost'!D50</f>
        <v>0</v>
      </c>
      <c r="E16" s="44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6" t="s">
        <v>15</v>
      </c>
      <c r="B17" s="7" t="s">
        <v>19</v>
      </c>
      <c r="C17" s="7">
        <v>5</v>
      </c>
      <c r="D17" s="8">
        <f>'SO 05 Doplňková činnost'!E49</f>
        <v>0</v>
      </c>
      <c r="E17" s="8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24" thickBot="1" x14ac:dyDescent="0.3">
      <c r="A18" s="46" t="s">
        <v>18</v>
      </c>
      <c r="B18" s="7" t="s">
        <v>19</v>
      </c>
      <c r="C18" s="7">
        <v>5</v>
      </c>
      <c r="D18" s="8">
        <f>'SO 05 Doplňková činnost'!E51</f>
        <v>0</v>
      </c>
      <c r="E18" s="8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5.75" thickBot="1" x14ac:dyDescent="0.3">
      <c r="A19" s="65" t="s">
        <v>24</v>
      </c>
      <c r="B19" s="66"/>
      <c r="C19" s="66"/>
      <c r="D19" s="66"/>
      <c r="E19" s="41">
        <f>SUM(E14:E18)</f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59" t="s">
        <v>25</v>
      </c>
      <c r="B21" s="60"/>
      <c r="C21" s="60"/>
      <c r="D21" s="60"/>
      <c r="E21" s="60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7" t="s">
        <v>0</v>
      </c>
      <c r="B22" s="17" t="s">
        <v>1</v>
      </c>
      <c r="C22" s="17" t="s">
        <v>29</v>
      </c>
      <c r="D22" s="17" t="s">
        <v>26</v>
      </c>
      <c r="E22" s="17" t="s">
        <v>27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6" t="s">
        <v>31</v>
      </c>
      <c r="B23" s="7" t="s">
        <v>28</v>
      </c>
      <c r="C23" s="7">
        <v>4</v>
      </c>
      <c r="D23" s="8">
        <f>E10</f>
        <v>0</v>
      </c>
      <c r="E23" s="8">
        <f>C23*D23</f>
        <v>0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5.75" thickBot="1" x14ac:dyDescent="0.3">
      <c r="A24" s="10" t="s">
        <v>32</v>
      </c>
      <c r="B24" s="11" t="s">
        <v>28</v>
      </c>
      <c r="C24" s="11">
        <v>4</v>
      </c>
      <c r="D24" s="12">
        <f>E19</f>
        <v>0</v>
      </c>
      <c r="E24" s="12">
        <f>C24*D24</f>
        <v>0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6.5" thickTop="1" thickBot="1" x14ac:dyDescent="0.3">
      <c r="A25" s="61" t="s">
        <v>30</v>
      </c>
      <c r="B25" s="62"/>
      <c r="C25" s="62"/>
      <c r="D25" s="62"/>
      <c r="E25" s="45">
        <f>SUM(E23:E24)</f>
        <v>0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Top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sheetProtection algorithmName="SHA-512" hashValue="rsvhbHFSKUsCBCKcP8qusIouK0na7xwaCBsN+NC02LteWm3DzAKoc+HoiDF3vNBCpH0vh8m3X7IPtItnIjHOZA==" saltValue="2YvkI/lJ+ASb/uW1+pMXmQ==" spinCount="100000" sheet="1" objects="1" scenarios="1"/>
  <mergeCells count="7">
    <mergeCell ref="A21:E21"/>
    <mergeCell ref="A25:D25"/>
    <mergeCell ref="A4:E4"/>
    <mergeCell ref="A10:D10"/>
    <mergeCell ref="A1:E1"/>
    <mergeCell ref="A12:E12"/>
    <mergeCell ref="A19:D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DBDA-DE2D-43AB-931B-0ADD4F078439}">
  <dimension ref="A1:E19"/>
  <sheetViews>
    <sheetView workbookViewId="0">
      <selection activeCell="D6" sqref="D6"/>
    </sheetView>
  </sheetViews>
  <sheetFormatPr defaultRowHeight="15" x14ac:dyDescent="0.25"/>
  <cols>
    <col min="1" max="1" width="82.5703125" customWidth="1"/>
    <col min="4" max="4" width="10.85546875" customWidth="1"/>
    <col min="5" max="5" width="11.140625" bestFit="1" customWidth="1"/>
  </cols>
  <sheetData>
    <row r="1" spans="1:5" x14ac:dyDescent="0.25">
      <c r="A1" s="13" t="s">
        <v>40</v>
      </c>
    </row>
    <row r="3" spans="1:5" ht="15.75" thickBot="1" x14ac:dyDescent="0.3"/>
    <row r="4" spans="1:5" ht="30" customHeight="1" thickBot="1" x14ac:dyDescent="0.3">
      <c r="A4" s="14" t="s">
        <v>41</v>
      </c>
      <c r="B4" s="15" t="s">
        <v>8</v>
      </c>
      <c r="C4" s="15" t="s">
        <v>10</v>
      </c>
      <c r="D4" s="21" t="s">
        <v>9</v>
      </c>
      <c r="E4" s="23">
        <f>E5+E8+E13+E16</f>
        <v>0</v>
      </c>
    </row>
    <row r="5" spans="1:5" x14ac:dyDescent="0.25">
      <c r="A5" s="16" t="s">
        <v>5</v>
      </c>
      <c r="B5" s="16"/>
      <c r="C5" s="16"/>
      <c r="D5" s="16"/>
      <c r="E5" s="22">
        <f>SUM(E6:E6)</f>
        <v>0</v>
      </c>
    </row>
    <row r="6" spans="1:5" x14ac:dyDescent="0.25">
      <c r="A6" s="6" t="s">
        <v>59</v>
      </c>
      <c r="B6" s="7" t="s">
        <v>6</v>
      </c>
      <c r="C6" s="47">
        <v>1</v>
      </c>
      <c r="D6" s="57">
        <v>0</v>
      </c>
      <c r="E6" s="8">
        <f>C6*D6</f>
        <v>0</v>
      </c>
    </row>
    <row r="7" spans="1:5" x14ac:dyDescent="0.25">
      <c r="A7" s="18"/>
      <c r="B7" s="19"/>
      <c r="C7" s="48"/>
      <c r="D7" s="20"/>
      <c r="E7" s="4"/>
    </row>
    <row r="8" spans="1:5" x14ac:dyDescent="0.25">
      <c r="A8" s="16" t="s">
        <v>7</v>
      </c>
      <c r="B8" s="17"/>
      <c r="C8" s="49"/>
      <c r="D8" s="9"/>
      <c r="E8" s="9">
        <f>SUM(E9:E11)</f>
        <v>0</v>
      </c>
    </row>
    <row r="9" spans="1:5" x14ac:dyDescent="0.25">
      <c r="A9" s="6" t="s">
        <v>42</v>
      </c>
      <c r="B9" s="7" t="s">
        <v>6</v>
      </c>
      <c r="C9" s="47">
        <v>1</v>
      </c>
      <c r="D9" s="57">
        <v>0</v>
      </c>
      <c r="E9" s="8">
        <f t="shared" ref="E9:E11" si="0">C9*D9</f>
        <v>0</v>
      </c>
    </row>
    <row r="10" spans="1:5" x14ac:dyDescent="0.25">
      <c r="A10" s="6" t="s">
        <v>43</v>
      </c>
      <c r="B10" s="7" t="s">
        <v>6</v>
      </c>
      <c r="C10" s="47">
        <v>1</v>
      </c>
      <c r="D10" s="57">
        <v>0</v>
      </c>
      <c r="E10" s="8">
        <f t="shared" si="0"/>
        <v>0</v>
      </c>
    </row>
    <row r="11" spans="1:5" x14ac:dyDescent="0.25">
      <c r="A11" s="6" t="s">
        <v>54</v>
      </c>
      <c r="B11" s="7" t="s">
        <v>6</v>
      </c>
      <c r="C11" s="47">
        <v>1</v>
      </c>
      <c r="D11" s="57">
        <v>0</v>
      </c>
      <c r="E11" s="8">
        <f t="shared" si="0"/>
        <v>0</v>
      </c>
    </row>
    <row r="12" spans="1:5" x14ac:dyDescent="0.25">
      <c r="C12" s="50"/>
    </row>
    <row r="13" spans="1:5" x14ac:dyDescent="0.25">
      <c r="A13" s="16" t="s">
        <v>22</v>
      </c>
      <c r="B13" s="16"/>
      <c r="C13" s="51"/>
      <c r="D13" s="16"/>
      <c r="E13" s="9">
        <f>SUM(E14:E14)</f>
        <v>0</v>
      </c>
    </row>
    <row r="14" spans="1:5" x14ac:dyDescent="0.25">
      <c r="A14" s="6" t="s">
        <v>44</v>
      </c>
      <c r="B14" s="7" t="s">
        <v>19</v>
      </c>
      <c r="C14" s="47">
        <v>4</v>
      </c>
      <c r="D14" s="57">
        <v>0</v>
      </c>
      <c r="E14" s="8">
        <f>C14*D14</f>
        <v>0</v>
      </c>
    </row>
    <row r="15" spans="1:5" x14ac:dyDescent="0.25">
      <c r="C15" s="50"/>
    </row>
    <row r="16" spans="1:5" x14ac:dyDescent="0.25">
      <c r="A16" s="16" t="s">
        <v>45</v>
      </c>
      <c r="B16" s="17"/>
      <c r="C16" s="49"/>
      <c r="D16" s="9"/>
      <c r="E16" s="9">
        <f>SUM(E17:E19)</f>
        <v>0</v>
      </c>
    </row>
    <row r="17" spans="1:5" x14ac:dyDescent="0.25">
      <c r="A17" s="6" t="s">
        <v>46</v>
      </c>
      <c r="B17" s="7" t="s">
        <v>47</v>
      </c>
      <c r="C17" s="47">
        <v>9.1999999999999998E-2</v>
      </c>
      <c r="D17" s="57">
        <v>0</v>
      </c>
      <c r="E17" s="8">
        <f t="shared" ref="E17:E19" si="1">C17*D17</f>
        <v>0</v>
      </c>
    </row>
    <row r="18" spans="1:5" x14ac:dyDescent="0.25">
      <c r="A18" s="6" t="s">
        <v>48</v>
      </c>
      <c r="B18" s="7" t="s">
        <v>47</v>
      </c>
      <c r="C18" s="47">
        <v>9.1999999999999998E-2</v>
      </c>
      <c r="D18" s="57">
        <v>0</v>
      </c>
      <c r="E18" s="8">
        <f t="shared" si="1"/>
        <v>0</v>
      </c>
    </row>
    <row r="19" spans="1:5" x14ac:dyDescent="0.25">
      <c r="A19" s="6" t="s">
        <v>49</v>
      </c>
      <c r="B19" s="7" t="s">
        <v>47</v>
      </c>
      <c r="C19" s="47">
        <v>9.1999999999999998E-2</v>
      </c>
      <c r="D19" s="57">
        <v>0</v>
      </c>
      <c r="E19" s="8">
        <f t="shared" si="1"/>
        <v>0</v>
      </c>
    </row>
  </sheetData>
  <sheetProtection algorithmName="SHA-512" hashValue="YaVadzDrHlgTaM/Zp45XsM3XeZng07aHJzZYapAX3pP7JyCYdTU6mvibQF0atj/bObNMR7Wxv+XhoEk9/8VFIg==" saltValue="THtq8LzN4ylIJ1EMPKZ+qA==" spinCount="100000" sheet="1" objects="1" scenarios="1"/>
  <protectedRanges>
    <protectedRange sqref="D6 D9 D10 D11 D14 D17 D18 D19" name="Oblast1"/>
  </protectedRange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A937B-F15B-417E-B7D1-CD9045B8D019}">
  <dimension ref="A1:E19"/>
  <sheetViews>
    <sheetView workbookViewId="0">
      <selection activeCell="A22" sqref="A22"/>
    </sheetView>
  </sheetViews>
  <sheetFormatPr defaultRowHeight="15" x14ac:dyDescent="0.25"/>
  <cols>
    <col min="1" max="1" width="82.5703125" customWidth="1"/>
    <col min="4" max="4" width="11.5703125" customWidth="1"/>
    <col min="5" max="5" width="11.140625" bestFit="1" customWidth="1"/>
  </cols>
  <sheetData>
    <row r="1" spans="1:5" x14ac:dyDescent="0.25">
      <c r="A1" s="13" t="s">
        <v>50</v>
      </c>
    </row>
    <row r="3" spans="1:5" ht="15.75" thickBot="1" x14ac:dyDescent="0.3"/>
    <row r="4" spans="1:5" ht="30" customHeight="1" thickBot="1" x14ac:dyDescent="0.3">
      <c r="A4" s="14" t="s">
        <v>51</v>
      </c>
      <c r="B4" s="15" t="s">
        <v>8</v>
      </c>
      <c r="C4" s="15" t="s">
        <v>10</v>
      </c>
      <c r="D4" s="21" t="s">
        <v>9</v>
      </c>
      <c r="E4" s="23">
        <f>E5+E8+E13+E16</f>
        <v>0</v>
      </c>
    </row>
    <row r="5" spans="1:5" ht="15" customHeight="1" x14ac:dyDescent="0.25">
      <c r="A5" s="16" t="s">
        <v>5</v>
      </c>
      <c r="B5" s="16"/>
      <c r="C5" s="16"/>
      <c r="D5" s="16"/>
      <c r="E5" s="22">
        <f>SUM(E6:E6)</f>
        <v>0</v>
      </c>
    </row>
    <row r="6" spans="1:5" ht="15" customHeight="1" x14ac:dyDescent="0.25">
      <c r="A6" s="6" t="s">
        <v>60</v>
      </c>
      <c r="B6" s="7" t="s">
        <v>6</v>
      </c>
      <c r="C6" s="47">
        <v>1</v>
      </c>
      <c r="D6" s="57">
        <v>0</v>
      </c>
      <c r="E6" s="8">
        <f>C6*D6</f>
        <v>0</v>
      </c>
    </row>
    <row r="7" spans="1:5" ht="15" customHeight="1" x14ac:dyDescent="0.25">
      <c r="A7" s="18"/>
      <c r="B7" s="19"/>
      <c r="C7" s="48"/>
      <c r="D7" s="20"/>
      <c r="E7" s="4"/>
    </row>
    <row r="8" spans="1:5" ht="15" customHeight="1" x14ac:dyDescent="0.25">
      <c r="A8" s="16" t="s">
        <v>7</v>
      </c>
      <c r="B8" s="17"/>
      <c r="C8" s="49"/>
      <c r="D8" s="9"/>
      <c r="E8" s="9">
        <f>SUM(E9:E11)</f>
        <v>0</v>
      </c>
    </row>
    <row r="9" spans="1:5" ht="15" customHeight="1" x14ac:dyDescent="0.25">
      <c r="A9" s="6" t="s">
        <v>42</v>
      </c>
      <c r="B9" s="7" t="s">
        <v>6</v>
      </c>
      <c r="C9" s="47">
        <v>1</v>
      </c>
      <c r="D9" s="57">
        <v>0</v>
      </c>
      <c r="E9" s="8">
        <f t="shared" ref="E9:E11" si="0">C9*D9</f>
        <v>0</v>
      </c>
    </row>
    <row r="10" spans="1:5" ht="15" customHeight="1" x14ac:dyDescent="0.25">
      <c r="A10" s="6" t="s">
        <v>43</v>
      </c>
      <c r="B10" s="7" t="s">
        <v>6</v>
      </c>
      <c r="C10" s="47">
        <v>1</v>
      </c>
      <c r="D10" s="57">
        <v>0</v>
      </c>
      <c r="E10" s="8">
        <f t="shared" si="0"/>
        <v>0</v>
      </c>
    </row>
    <row r="11" spans="1:5" ht="15" customHeight="1" x14ac:dyDescent="0.25">
      <c r="A11" s="6" t="s">
        <v>61</v>
      </c>
      <c r="B11" s="7" t="s">
        <v>6</v>
      </c>
      <c r="C11" s="47">
        <v>1</v>
      </c>
      <c r="D11" s="57">
        <v>0</v>
      </c>
      <c r="E11" s="8">
        <f t="shared" si="0"/>
        <v>0</v>
      </c>
    </row>
    <row r="12" spans="1:5" ht="15" customHeight="1" x14ac:dyDescent="0.25">
      <c r="C12" s="50"/>
    </row>
    <row r="13" spans="1:5" ht="15" customHeight="1" x14ac:dyDescent="0.25">
      <c r="A13" s="16" t="s">
        <v>22</v>
      </c>
      <c r="B13" s="16"/>
      <c r="C13" s="51"/>
      <c r="D13" s="16"/>
      <c r="E13" s="9">
        <f>SUM(E14:E14)</f>
        <v>0</v>
      </c>
    </row>
    <row r="14" spans="1:5" x14ac:dyDescent="0.25">
      <c r="A14" s="6" t="s">
        <v>44</v>
      </c>
      <c r="B14" s="7" t="s">
        <v>19</v>
      </c>
      <c r="C14" s="47">
        <v>4</v>
      </c>
      <c r="D14" s="57">
        <v>0</v>
      </c>
      <c r="E14" s="8">
        <f>C14*D14</f>
        <v>0</v>
      </c>
    </row>
    <row r="15" spans="1:5" x14ac:dyDescent="0.25">
      <c r="C15" s="50"/>
    </row>
    <row r="16" spans="1:5" x14ac:dyDescent="0.25">
      <c r="A16" s="16" t="s">
        <v>45</v>
      </c>
      <c r="B16" s="17"/>
      <c r="C16" s="49"/>
      <c r="D16" s="9"/>
      <c r="E16" s="9">
        <f>SUM(E17:E19)</f>
        <v>0</v>
      </c>
    </row>
    <row r="17" spans="1:5" x14ac:dyDescent="0.25">
      <c r="A17" s="6" t="s">
        <v>46</v>
      </c>
      <c r="B17" s="7" t="s">
        <v>47</v>
      </c>
      <c r="C17" s="47">
        <v>0.115</v>
      </c>
      <c r="D17" s="57">
        <v>0</v>
      </c>
      <c r="E17" s="8">
        <f t="shared" ref="E17:E19" si="1">C17*D17</f>
        <v>0</v>
      </c>
    </row>
    <row r="18" spans="1:5" x14ac:dyDescent="0.25">
      <c r="A18" s="6" t="s">
        <v>48</v>
      </c>
      <c r="B18" s="7" t="s">
        <v>47</v>
      </c>
      <c r="C18" s="47">
        <v>0.115</v>
      </c>
      <c r="D18" s="57">
        <v>0</v>
      </c>
      <c r="E18" s="8">
        <f t="shared" si="1"/>
        <v>0</v>
      </c>
    </row>
    <row r="19" spans="1:5" x14ac:dyDescent="0.25">
      <c r="A19" s="6" t="s">
        <v>49</v>
      </c>
      <c r="B19" s="7" t="s">
        <v>47</v>
      </c>
      <c r="C19" s="47">
        <v>0.115</v>
      </c>
      <c r="D19" s="57">
        <v>0</v>
      </c>
      <c r="E19" s="8">
        <f t="shared" si="1"/>
        <v>0</v>
      </c>
    </row>
  </sheetData>
  <sheetProtection algorithmName="SHA-512" hashValue="B881tsDiBSW81Iq8/Pq52+yBRyiLoXjAF04WbBqFZTVQP1zMNzym92ayeXFM9FcIjDWNBjK8ujdLxHosSfJ0bg==" saltValue="quSmyHvaiglij4uktFFAZA==" spinCount="100000" sheet="1" objects="1" scenarios="1"/>
  <protectedRanges>
    <protectedRange sqref="D6 D9 D10 D11 D14 D17 D18 D19" name="Oblast1"/>
  </protectedRange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E67A-AD8D-46DB-BA96-B9CE3C469266}">
  <dimension ref="A1:E19"/>
  <sheetViews>
    <sheetView workbookViewId="0">
      <selection activeCell="D21" sqref="D21"/>
    </sheetView>
  </sheetViews>
  <sheetFormatPr defaultRowHeight="15" x14ac:dyDescent="0.25"/>
  <cols>
    <col min="1" max="1" width="82.5703125" customWidth="1"/>
    <col min="4" max="4" width="11.5703125" customWidth="1"/>
    <col min="5" max="5" width="11.140625" bestFit="1" customWidth="1"/>
  </cols>
  <sheetData>
    <row r="1" spans="1:5" x14ac:dyDescent="0.25">
      <c r="A1" s="13" t="s">
        <v>52</v>
      </c>
    </row>
    <row r="3" spans="1:5" ht="15.75" thickBot="1" x14ac:dyDescent="0.3"/>
    <row r="4" spans="1:5" ht="30" customHeight="1" thickBot="1" x14ac:dyDescent="0.3">
      <c r="A4" s="14" t="s">
        <v>53</v>
      </c>
      <c r="B4" s="15" t="s">
        <v>8</v>
      </c>
      <c r="C4" s="15" t="s">
        <v>10</v>
      </c>
      <c r="D4" s="21" t="s">
        <v>9</v>
      </c>
      <c r="E4" s="23">
        <f>E5+E8+E13+E16</f>
        <v>0</v>
      </c>
    </row>
    <row r="5" spans="1:5" ht="15" customHeight="1" x14ac:dyDescent="0.25">
      <c r="A5" s="16" t="s">
        <v>5</v>
      </c>
      <c r="B5" s="16"/>
      <c r="C5" s="16"/>
      <c r="D5" s="16"/>
      <c r="E5" s="22">
        <f>SUM(E6:E6)</f>
        <v>0</v>
      </c>
    </row>
    <row r="6" spans="1:5" ht="15" customHeight="1" x14ac:dyDescent="0.25">
      <c r="A6" s="6" t="s">
        <v>62</v>
      </c>
      <c r="B6" s="7" t="s">
        <v>6</v>
      </c>
      <c r="C6" s="47">
        <v>1</v>
      </c>
      <c r="D6" s="57">
        <v>0</v>
      </c>
      <c r="E6" s="52">
        <f>C6*D6</f>
        <v>0</v>
      </c>
    </row>
    <row r="7" spans="1:5" ht="15" customHeight="1" x14ac:dyDescent="0.25">
      <c r="A7" s="18"/>
      <c r="B7" s="19"/>
      <c r="C7" s="48"/>
      <c r="D7" s="20"/>
      <c r="E7" s="4"/>
    </row>
    <row r="8" spans="1:5" ht="15" customHeight="1" x14ac:dyDescent="0.25">
      <c r="A8" s="16" t="s">
        <v>7</v>
      </c>
      <c r="B8" s="17"/>
      <c r="C8" s="49"/>
      <c r="D8" s="9"/>
      <c r="E8" s="9">
        <f>SUM(E9:E11)</f>
        <v>0</v>
      </c>
    </row>
    <row r="9" spans="1:5" ht="15" customHeight="1" x14ac:dyDescent="0.25">
      <c r="A9" s="6" t="s">
        <v>42</v>
      </c>
      <c r="B9" s="7" t="s">
        <v>6</v>
      </c>
      <c r="C9" s="47">
        <v>1</v>
      </c>
      <c r="D9" s="57">
        <v>0</v>
      </c>
      <c r="E9" s="8">
        <f t="shared" ref="E9:E11" si="0">C9*D9</f>
        <v>0</v>
      </c>
    </row>
    <row r="10" spans="1:5" ht="15" customHeight="1" x14ac:dyDescent="0.25">
      <c r="A10" s="6" t="s">
        <v>43</v>
      </c>
      <c r="B10" s="7" t="s">
        <v>6</v>
      </c>
      <c r="C10" s="47">
        <v>1</v>
      </c>
      <c r="D10" s="57">
        <v>0</v>
      </c>
      <c r="E10" s="8">
        <f t="shared" si="0"/>
        <v>0</v>
      </c>
    </row>
    <row r="11" spans="1:5" ht="15" customHeight="1" x14ac:dyDescent="0.25">
      <c r="A11" s="6" t="s">
        <v>63</v>
      </c>
      <c r="B11" s="7" t="s">
        <v>6</v>
      </c>
      <c r="C11" s="47">
        <v>1</v>
      </c>
      <c r="D11" s="57">
        <v>0</v>
      </c>
      <c r="E11" s="8">
        <f t="shared" si="0"/>
        <v>0</v>
      </c>
    </row>
    <row r="12" spans="1:5" ht="15" customHeight="1" x14ac:dyDescent="0.25">
      <c r="C12" s="50"/>
    </row>
    <row r="13" spans="1:5" ht="15" customHeight="1" x14ac:dyDescent="0.25">
      <c r="A13" s="16" t="s">
        <v>22</v>
      </c>
      <c r="B13" s="16"/>
      <c r="C13" s="51"/>
      <c r="D13" s="16"/>
      <c r="E13" s="9">
        <f>SUM(E14:E14)</f>
        <v>0</v>
      </c>
    </row>
    <row r="14" spans="1:5" x14ac:dyDescent="0.25">
      <c r="A14" s="6" t="s">
        <v>44</v>
      </c>
      <c r="B14" s="7" t="s">
        <v>19</v>
      </c>
      <c r="C14" s="47">
        <v>4</v>
      </c>
      <c r="D14" s="57">
        <v>0</v>
      </c>
      <c r="E14" s="8">
        <f>C14*D14</f>
        <v>0</v>
      </c>
    </row>
    <row r="15" spans="1:5" x14ac:dyDescent="0.25">
      <c r="C15" s="50"/>
    </row>
    <row r="16" spans="1:5" x14ac:dyDescent="0.25">
      <c r="A16" s="16" t="s">
        <v>45</v>
      </c>
      <c r="B16" s="17"/>
      <c r="C16" s="49"/>
      <c r="D16" s="9"/>
      <c r="E16" s="9">
        <f>SUM(E17:E19)</f>
        <v>0</v>
      </c>
    </row>
    <row r="17" spans="1:5" x14ac:dyDescent="0.25">
      <c r="A17" s="6" t="s">
        <v>46</v>
      </c>
      <c r="B17" s="7" t="s">
        <v>47</v>
      </c>
      <c r="C17" s="47">
        <v>0.13800000000000001</v>
      </c>
      <c r="D17" s="57">
        <v>0</v>
      </c>
      <c r="E17" s="8">
        <f t="shared" ref="E17:E19" si="1">C17*D17</f>
        <v>0</v>
      </c>
    </row>
    <row r="18" spans="1:5" x14ac:dyDescent="0.25">
      <c r="A18" s="6" t="s">
        <v>48</v>
      </c>
      <c r="B18" s="7" t="s">
        <v>47</v>
      </c>
      <c r="C18" s="47">
        <v>0.13800000000000001</v>
      </c>
      <c r="D18" s="57">
        <v>0</v>
      </c>
      <c r="E18" s="8">
        <f t="shared" si="1"/>
        <v>0</v>
      </c>
    </row>
    <row r="19" spans="1:5" x14ac:dyDescent="0.25">
      <c r="A19" s="6" t="s">
        <v>49</v>
      </c>
      <c r="B19" s="7" t="s">
        <v>47</v>
      </c>
      <c r="C19" s="47">
        <v>0.13800000000000001</v>
      </c>
      <c r="D19" s="57">
        <v>0</v>
      </c>
      <c r="E19" s="8">
        <f t="shared" si="1"/>
        <v>0</v>
      </c>
    </row>
  </sheetData>
  <sheetProtection algorithmName="SHA-512" hashValue="sahVl4Y8r6fWzrQJ8FOjWTlVNkYWS/ZbvPon8nrRgps9rb+kpF/CID0ju2EvqrdldQ10yjK0OGwbZlOcY+/IkA==" saltValue="DKD4DVM6ssro6dWySDCGGA==" spinCount="100000" sheet="1" objects="1" scenarios="1"/>
  <protectedRanges>
    <protectedRange sqref="D6 D9 D10 D11 D14 D17 D18 D19" name="Oblast1"/>
  </protectedRange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6F90C-2D0B-48DD-8F91-D262611E2F1B}">
  <dimension ref="A1:E21"/>
  <sheetViews>
    <sheetView workbookViewId="0">
      <selection activeCell="D6" sqref="D6"/>
    </sheetView>
  </sheetViews>
  <sheetFormatPr defaultRowHeight="15" x14ac:dyDescent="0.25"/>
  <cols>
    <col min="1" max="1" width="82.5703125" customWidth="1"/>
    <col min="4" max="4" width="11.42578125" customWidth="1"/>
    <col min="5" max="5" width="11.140625" bestFit="1" customWidth="1"/>
  </cols>
  <sheetData>
    <row r="1" spans="1:5" x14ac:dyDescent="0.25">
      <c r="A1" s="13" t="s">
        <v>57</v>
      </c>
    </row>
    <row r="3" spans="1:5" ht="15.75" thickBot="1" x14ac:dyDescent="0.3"/>
    <row r="4" spans="1:5" ht="24.75" thickBot="1" x14ac:dyDescent="0.3">
      <c r="A4" s="14" t="s">
        <v>58</v>
      </c>
      <c r="B4" s="15" t="s">
        <v>8</v>
      </c>
      <c r="C4" s="15" t="s">
        <v>10</v>
      </c>
      <c r="D4" s="21" t="s">
        <v>9</v>
      </c>
      <c r="E4" s="23">
        <f>E5+E8+E15+E18</f>
        <v>0</v>
      </c>
    </row>
    <row r="5" spans="1:5" x14ac:dyDescent="0.25">
      <c r="A5" s="16" t="s">
        <v>5</v>
      </c>
      <c r="B5" s="16"/>
      <c r="C5" s="16"/>
      <c r="D5" s="16"/>
      <c r="E5" s="22">
        <f>SUM(E6:E6)</f>
        <v>0</v>
      </c>
    </row>
    <row r="6" spans="1:5" x14ac:dyDescent="0.25">
      <c r="A6" s="6" t="s">
        <v>64</v>
      </c>
      <c r="B6" s="7" t="s">
        <v>6</v>
      </c>
      <c r="C6" s="47">
        <v>1</v>
      </c>
      <c r="D6" s="57">
        <v>0</v>
      </c>
      <c r="E6" s="52">
        <f>C6*D6</f>
        <v>0</v>
      </c>
    </row>
    <row r="7" spans="1:5" x14ac:dyDescent="0.25">
      <c r="A7" s="18"/>
      <c r="B7" s="19"/>
      <c r="C7" s="48"/>
      <c r="D7" s="20"/>
      <c r="E7" s="4"/>
    </row>
    <row r="8" spans="1:5" x14ac:dyDescent="0.25">
      <c r="A8" s="16" t="s">
        <v>7</v>
      </c>
      <c r="B8" s="17"/>
      <c r="C8" s="49"/>
      <c r="D8" s="9"/>
      <c r="E8" s="9">
        <f>SUM(E9:E13)</f>
        <v>0</v>
      </c>
    </row>
    <row r="9" spans="1:5" x14ac:dyDescent="0.25">
      <c r="A9" s="6" t="s">
        <v>42</v>
      </c>
      <c r="B9" s="7" t="s">
        <v>6</v>
      </c>
      <c r="C9" s="47">
        <v>1</v>
      </c>
      <c r="D9" s="57">
        <v>0</v>
      </c>
      <c r="E9" s="8">
        <f t="shared" ref="E9:E13" si="0">C9*D9</f>
        <v>0</v>
      </c>
    </row>
    <row r="10" spans="1:5" x14ac:dyDescent="0.25">
      <c r="A10" s="6" t="s">
        <v>43</v>
      </c>
      <c r="B10" s="7" t="s">
        <v>6</v>
      </c>
      <c r="C10" s="47">
        <v>1</v>
      </c>
      <c r="D10" s="57">
        <v>0</v>
      </c>
      <c r="E10" s="8">
        <f t="shared" si="0"/>
        <v>0</v>
      </c>
    </row>
    <row r="11" spans="1:5" x14ac:dyDescent="0.25">
      <c r="A11" s="6" t="s">
        <v>55</v>
      </c>
      <c r="B11" s="7" t="s">
        <v>6</v>
      </c>
      <c r="C11" s="47">
        <v>1</v>
      </c>
      <c r="D11" s="57">
        <v>0</v>
      </c>
      <c r="E11" s="8">
        <f t="shared" si="0"/>
        <v>0</v>
      </c>
    </row>
    <row r="12" spans="1:5" x14ac:dyDescent="0.25">
      <c r="A12" s="6" t="s">
        <v>56</v>
      </c>
      <c r="B12" s="7" t="s">
        <v>6</v>
      </c>
      <c r="C12" s="47">
        <v>1</v>
      </c>
      <c r="D12" s="57">
        <v>0</v>
      </c>
      <c r="E12" s="8">
        <f t="shared" si="0"/>
        <v>0</v>
      </c>
    </row>
    <row r="13" spans="1:5" x14ac:dyDescent="0.25">
      <c r="A13" s="6" t="s">
        <v>54</v>
      </c>
      <c r="B13" s="7" t="s">
        <v>6</v>
      </c>
      <c r="C13" s="47">
        <v>1</v>
      </c>
      <c r="D13" s="57">
        <v>0</v>
      </c>
      <c r="E13" s="8">
        <f t="shared" si="0"/>
        <v>0</v>
      </c>
    </row>
    <row r="14" spans="1:5" x14ac:dyDescent="0.25">
      <c r="C14" s="50"/>
    </row>
    <row r="15" spans="1:5" x14ac:dyDescent="0.25">
      <c r="A15" s="16" t="s">
        <v>22</v>
      </c>
      <c r="B15" s="16"/>
      <c r="C15" s="51"/>
      <c r="D15" s="16"/>
      <c r="E15" s="9">
        <f>SUM(E16:E16)</f>
        <v>0</v>
      </c>
    </row>
    <row r="16" spans="1:5" x14ac:dyDescent="0.25">
      <c r="A16" s="6" t="s">
        <v>44</v>
      </c>
      <c r="B16" s="7" t="s">
        <v>19</v>
      </c>
      <c r="C16" s="47">
        <v>4</v>
      </c>
      <c r="D16" s="57">
        <v>0</v>
      </c>
      <c r="E16" s="8">
        <f>C16*D16</f>
        <v>0</v>
      </c>
    </row>
    <row r="17" spans="1:5" x14ac:dyDescent="0.25">
      <c r="C17" s="50"/>
    </row>
    <row r="18" spans="1:5" x14ac:dyDescent="0.25">
      <c r="A18" s="16" t="s">
        <v>45</v>
      </c>
      <c r="B18" s="17"/>
      <c r="C18" s="49"/>
      <c r="D18" s="9"/>
      <c r="E18" s="9">
        <f>SUM(E19:E21)</f>
        <v>0</v>
      </c>
    </row>
    <row r="19" spans="1:5" x14ac:dyDescent="0.25">
      <c r="A19" s="6" t="s">
        <v>46</v>
      </c>
      <c r="B19" s="7" t="s">
        <v>47</v>
      </c>
      <c r="C19" s="47">
        <v>0.161</v>
      </c>
      <c r="D19" s="57">
        <v>0</v>
      </c>
      <c r="E19" s="8">
        <f t="shared" ref="E19:E21" si="1">C19*D19</f>
        <v>0</v>
      </c>
    </row>
    <row r="20" spans="1:5" x14ac:dyDescent="0.25">
      <c r="A20" s="6" t="s">
        <v>48</v>
      </c>
      <c r="B20" s="7" t="s">
        <v>47</v>
      </c>
      <c r="C20" s="47">
        <v>0.161</v>
      </c>
      <c r="D20" s="57">
        <v>0</v>
      </c>
      <c r="E20" s="8">
        <f t="shared" si="1"/>
        <v>0</v>
      </c>
    </row>
    <row r="21" spans="1:5" x14ac:dyDescent="0.25">
      <c r="A21" s="6" t="s">
        <v>49</v>
      </c>
      <c r="B21" s="7" t="s">
        <v>47</v>
      </c>
      <c r="C21" s="47">
        <v>0.161</v>
      </c>
      <c r="D21" s="57">
        <v>0</v>
      </c>
      <c r="E21" s="8">
        <f t="shared" si="1"/>
        <v>0</v>
      </c>
    </row>
  </sheetData>
  <sheetProtection algorithmName="SHA-512" hashValue="Gfw0gbOVsfYIRDQ8offL205/YwWudeuEgxMcIGvVAKH9BLgHcvngyyRB0REsISGdOu2I61rMht8NIXlh3j1TNg==" saltValue="6inEuL70MWVWuSBTS4d3PQ==" spinCount="100000" sheet="1" objects="1" scenarios="1"/>
  <protectedRanges>
    <protectedRange sqref="D6 D9 D10 D11 D12 D13 D16 D19 D20 D21" name="Oblast1"/>
  </protectedRange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D09F-7E75-4290-B123-11CBD6A61916}">
  <dimension ref="A1:E52"/>
  <sheetViews>
    <sheetView workbookViewId="0">
      <selection activeCell="D6" sqref="D6"/>
    </sheetView>
  </sheetViews>
  <sheetFormatPr defaultRowHeight="15" x14ac:dyDescent="0.25"/>
  <cols>
    <col min="1" max="1" width="82.5703125" customWidth="1"/>
    <col min="4" max="4" width="11" customWidth="1"/>
    <col min="5" max="5" width="11.140625" bestFit="1" customWidth="1"/>
  </cols>
  <sheetData>
    <row r="1" spans="1:5" x14ac:dyDescent="0.25">
      <c r="A1" s="13" t="s">
        <v>23</v>
      </c>
    </row>
    <row r="3" spans="1:5" ht="15.75" thickBot="1" x14ac:dyDescent="0.3"/>
    <row r="4" spans="1:5" ht="24.75" thickBot="1" x14ac:dyDescent="0.3">
      <c r="A4" s="14" t="s">
        <v>65</v>
      </c>
      <c r="B4" s="15" t="s">
        <v>8</v>
      </c>
      <c r="C4" s="15" t="s">
        <v>10</v>
      </c>
      <c r="D4" s="21" t="s">
        <v>9</v>
      </c>
      <c r="E4" s="23">
        <f>E5+E8+E15+E18</f>
        <v>0</v>
      </c>
    </row>
    <row r="5" spans="1:5" x14ac:dyDescent="0.25">
      <c r="A5" s="16" t="s">
        <v>5</v>
      </c>
      <c r="B5" s="16"/>
      <c r="C5" s="16"/>
      <c r="D5" s="16"/>
      <c r="E5" s="22">
        <f>SUM(E6:E6)</f>
        <v>0</v>
      </c>
    </row>
    <row r="6" spans="1:5" x14ac:dyDescent="0.25">
      <c r="A6" s="6" t="s">
        <v>66</v>
      </c>
      <c r="B6" s="7" t="s">
        <v>6</v>
      </c>
      <c r="C6" s="47">
        <v>1</v>
      </c>
      <c r="D6" s="57">
        <v>0</v>
      </c>
      <c r="E6" s="52">
        <f>C6*D6</f>
        <v>0</v>
      </c>
    </row>
    <row r="7" spans="1:5" x14ac:dyDescent="0.25">
      <c r="A7" s="53"/>
      <c r="B7" s="54"/>
      <c r="C7" s="55"/>
      <c r="D7" s="56"/>
      <c r="E7" s="4"/>
    </row>
    <row r="8" spans="1:5" x14ac:dyDescent="0.25">
      <c r="A8" s="16" t="s">
        <v>7</v>
      </c>
      <c r="B8" s="17"/>
      <c r="C8" s="49"/>
      <c r="D8" s="9"/>
      <c r="E8" s="9">
        <f>SUM(E9:E13)</f>
        <v>0</v>
      </c>
    </row>
    <row r="9" spans="1:5" x14ac:dyDescent="0.25">
      <c r="A9" s="6" t="s">
        <v>42</v>
      </c>
      <c r="B9" s="7" t="s">
        <v>6</v>
      </c>
      <c r="C9" s="47">
        <v>1</v>
      </c>
      <c r="D9" s="57">
        <v>0</v>
      </c>
      <c r="E9" s="8">
        <f t="shared" ref="E9:E13" si="0">C9*D9</f>
        <v>0</v>
      </c>
    </row>
    <row r="10" spans="1:5" x14ac:dyDescent="0.25">
      <c r="A10" s="6" t="s">
        <v>43</v>
      </c>
      <c r="B10" s="7" t="s">
        <v>6</v>
      </c>
      <c r="C10" s="47">
        <v>1</v>
      </c>
      <c r="D10" s="57">
        <v>0</v>
      </c>
      <c r="E10" s="8">
        <f t="shared" si="0"/>
        <v>0</v>
      </c>
    </row>
    <row r="11" spans="1:5" x14ac:dyDescent="0.25">
      <c r="A11" s="6" t="s">
        <v>67</v>
      </c>
      <c r="B11" s="7" t="s">
        <v>6</v>
      </c>
      <c r="C11" s="47">
        <v>1</v>
      </c>
      <c r="D11" s="57">
        <v>0</v>
      </c>
      <c r="E11" s="8">
        <f t="shared" si="0"/>
        <v>0</v>
      </c>
    </row>
    <row r="12" spans="1:5" x14ac:dyDescent="0.25">
      <c r="A12" s="6" t="s">
        <v>56</v>
      </c>
      <c r="B12" s="7" t="s">
        <v>6</v>
      </c>
      <c r="C12" s="47">
        <v>1</v>
      </c>
      <c r="D12" s="57">
        <v>0</v>
      </c>
      <c r="E12" s="8">
        <f t="shared" si="0"/>
        <v>0</v>
      </c>
    </row>
    <row r="13" spans="1:5" x14ac:dyDescent="0.25">
      <c r="A13" s="6" t="s">
        <v>54</v>
      </c>
      <c r="B13" s="7" t="s">
        <v>6</v>
      </c>
      <c r="C13" s="47">
        <v>1</v>
      </c>
      <c r="D13" s="57">
        <v>0</v>
      </c>
      <c r="E13" s="8">
        <f t="shared" si="0"/>
        <v>0</v>
      </c>
    </row>
    <row r="14" spans="1:5" x14ac:dyDescent="0.25">
      <c r="C14" s="50"/>
    </row>
    <row r="15" spans="1:5" x14ac:dyDescent="0.25">
      <c r="A15" s="16" t="s">
        <v>22</v>
      </c>
      <c r="B15" s="16"/>
      <c r="C15" s="51"/>
      <c r="D15" s="16"/>
      <c r="E15" s="9">
        <f>SUM(E16:E16)</f>
        <v>0</v>
      </c>
    </row>
    <row r="16" spans="1:5" x14ac:dyDescent="0.25">
      <c r="A16" s="6" t="s">
        <v>44</v>
      </c>
      <c r="B16" s="7" t="s">
        <v>19</v>
      </c>
      <c r="C16" s="47">
        <v>4</v>
      </c>
      <c r="D16" s="57">
        <v>0</v>
      </c>
      <c r="E16" s="8">
        <f>C16*D16</f>
        <v>0</v>
      </c>
    </row>
    <row r="17" spans="1:5" x14ac:dyDescent="0.25">
      <c r="C17" s="50"/>
    </row>
    <row r="18" spans="1:5" x14ac:dyDescent="0.25">
      <c r="A18" s="16" t="s">
        <v>45</v>
      </c>
      <c r="B18" s="17"/>
      <c r="C18" s="49"/>
      <c r="D18" s="9"/>
      <c r="E18" s="9">
        <f>SUM(E19:E21)</f>
        <v>0</v>
      </c>
    </row>
    <row r="19" spans="1:5" x14ac:dyDescent="0.25">
      <c r="A19" s="6" t="s">
        <v>46</v>
      </c>
      <c r="B19" s="7" t="s">
        <v>47</v>
      </c>
      <c r="C19" s="47">
        <v>0.184</v>
      </c>
      <c r="D19" s="57">
        <v>0</v>
      </c>
      <c r="E19" s="8">
        <f t="shared" ref="E19:E21" si="1">C19*D19</f>
        <v>0</v>
      </c>
    </row>
    <row r="20" spans="1:5" x14ac:dyDescent="0.25">
      <c r="A20" s="6" t="s">
        <v>48</v>
      </c>
      <c r="B20" s="7" t="s">
        <v>47</v>
      </c>
      <c r="C20" s="47">
        <v>0.184</v>
      </c>
      <c r="D20" s="57">
        <v>0</v>
      </c>
      <c r="E20" s="8">
        <f t="shared" si="1"/>
        <v>0</v>
      </c>
    </row>
    <row r="21" spans="1:5" x14ac:dyDescent="0.25">
      <c r="A21" s="6" t="s">
        <v>49</v>
      </c>
      <c r="B21" s="7" t="s">
        <v>47</v>
      </c>
      <c r="C21" s="47">
        <v>0.184</v>
      </c>
      <c r="D21" s="57">
        <v>0</v>
      </c>
      <c r="E21" s="8">
        <f t="shared" si="1"/>
        <v>0</v>
      </c>
    </row>
    <row r="23" spans="1:5" ht="15.75" thickBot="1" x14ac:dyDescent="0.3"/>
    <row r="24" spans="1:5" ht="24.75" thickBot="1" x14ac:dyDescent="0.3">
      <c r="A24" s="14" t="s">
        <v>68</v>
      </c>
      <c r="B24" s="15" t="s">
        <v>8</v>
      </c>
      <c r="C24" s="15" t="s">
        <v>10</v>
      </c>
      <c r="D24" s="21" t="s">
        <v>9</v>
      </c>
      <c r="E24" s="23">
        <f>E25+E28+E35+E38</f>
        <v>0</v>
      </c>
    </row>
    <row r="25" spans="1:5" x14ac:dyDescent="0.25">
      <c r="A25" s="16" t="s">
        <v>5</v>
      </c>
      <c r="B25" s="16"/>
      <c r="C25" s="16"/>
      <c r="D25" s="16"/>
      <c r="E25" s="22">
        <f>SUM(E26:E26)</f>
        <v>0</v>
      </c>
    </row>
    <row r="26" spans="1:5" x14ac:dyDescent="0.25">
      <c r="A26" s="6" t="s">
        <v>69</v>
      </c>
      <c r="B26" s="7" t="s">
        <v>6</v>
      </c>
      <c r="C26" s="47">
        <v>1</v>
      </c>
      <c r="D26" s="57">
        <v>0</v>
      </c>
      <c r="E26" s="52">
        <f>C26*D26</f>
        <v>0</v>
      </c>
    </row>
    <row r="27" spans="1:5" x14ac:dyDescent="0.25">
      <c r="A27" s="53"/>
      <c r="B27" s="54"/>
      <c r="C27" s="55"/>
      <c r="D27" s="56"/>
      <c r="E27" s="4"/>
    </row>
    <row r="28" spans="1:5" x14ac:dyDescent="0.25">
      <c r="A28" s="16" t="s">
        <v>7</v>
      </c>
      <c r="B28" s="17"/>
      <c r="C28" s="49"/>
      <c r="D28" s="9"/>
      <c r="E28" s="9">
        <f>SUM(E29:E33)</f>
        <v>0</v>
      </c>
    </row>
    <row r="29" spans="1:5" x14ac:dyDescent="0.25">
      <c r="A29" s="6" t="s">
        <v>42</v>
      </c>
      <c r="B29" s="7" t="s">
        <v>6</v>
      </c>
      <c r="C29" s="47">
        <v>1</v>
      </c>
      <c r="D29" s="57">
        <v>0</v>
      </c>
      <c r="E29" s="8">
        <f t="shared" ref="E29:E33" si="2">C29*D29</f>
        <v>0</v>
      </c>
    </row>
    <row r="30" spans="1:5" x14ac:dyDescent="0.25">
      <c r="A30" s="6" t="s">
        <v>43</v>
      </c>
      <c r="B30" s="7" t="s">
        <v>6</v>
      </c>
      <c r="C30" s="47">
        <v>1</v>
      </c>
      <c r="D30" s="57">
        <v>0</v>
      </c>
      <c r="E30" s="8">
        <f t="shared" si="2"/>
        <v>0</v>
      </c>
    </row>
    <row r="31" spans="1:5" x14ac:dyDescent="0.25">
      <c r="A31" s="6" t="s">
        <v>70</v>
      </c>
      <c r="B31" s="7" t="s">
        <v>6</v>
      </c>
      <c r="C31" s="47">
        <v>1</v>
      </c>
      <c r="D31" s="57">
        <v>0</v>
      </c>
      <c r="E31" s="8">
        <f t="shared" si="2"/>
        <v>0</v>
      </c>
    </row>
    <row r="32" spans="1:5" x14ac:dyDescent="0.25">
      <c r="A32" s="6" t="s">
        <v>56</v>
      </c>
      <c r="B32" s="7" t="s">
        <v>6</v>
      </c>
      <c r="C32" s="47">
        <v>1</v>
      </c>
      <c r="D32" s="57">
        <v>0</v>
      </c>
      <c r="E32" s="8">
        <f t="shared" si="2"/>
        <v>0</v>
      </c>
    </row>
    <row r="33" spans="1:5" x14ac:dyDescent="0.25">
      <c r="A33" s="6" t="s">
        <v>54</v>
      </c>
      <c r="B33" s="7" t="s">
        <v>6</v>
      </c>
      <c r="C33" s="47">
        <v>1</v>
      </c>
      <c r="D33" s="57">
        <v>0</v>
      </c>
      <c r="E33" s="8">
        <f t="shared" si="2"/>
        <v>0</v>
      </c>
    </row>
    <row r="34" spans="1:5" x14ac:dyDescent="0.25">
      <c r="C34" s="50"/>
    </row>
    <row r="35" spans="1:5" x14ac:dyDescent="0.25">
      <c r="A35" s="16" t="s">
        <v>22</v>
      </c>
      <c r="B35" s="16"/>
      <c r="C35" s="51"/>
      <c r="D35" s="16"/>
      <c r="E35" s="9">
        <f>SUM(E36:E36)</f>
        <v>0</v>
      </c>
    </row>
    <row r="36" spans="1:5" x14ac:dyDescent="0.25">
      <c r="A36" s="6" t="s">
        <v>44</v>
      </c>
      <c r="B36" s="7" t="s">
        <v>19</v>
      </c>
      <c r="C36" s="47">
        <v>4</v>
      </c>
      <c r="D36" s="57">
        <v>0</v>
      </c>
      <c r="E36" s="8">
        <f>C36*D36</f>
        <v>0</v>
      </c>
    </row>
    <row r="37" spans="1:5" x14ac:dyDescent="0.25">
      <c r="C37" s="50"/>
    </row>
    <row r="38" spans="1:5" x14ac:dyDescent="0.25">
      <c r="A38" s="16" t="s">
        <v>45</v>
      </c>
      <c r="B38" s="17"/>
      <c r="C38" s="49"/>
      <c r="D38" s="9"/>
      <c r="E38" s="9">
        <f>SUM(E39:E41)</f>
        <v>0</v>
      </c>
    </row>
    <row r="39" spans="1:5" x14ac:dyDescent="0.25">
      <c r="A39" s="6" t="s">
        <v>46</v>
      </c>
      <c r="B39" s="7" t="s">
        <v>47</v>
      </c>
      <c r="C39" s="47">
        <v>0.23</v>
      </c>
      <c r="D39" s="57">
        <v>0</v>
      </c>
      <c r="E39" s="8">
        <f t="shared" ref="E39:E41" si="3">C39*D39</f>
        <v>0</v>
      </c>
    </row>
    <row r="40" spans="1:5" x14ac:dyDescent="0.25">
      <c r="A40" s="6" t="s">
        <v>48</v>
      </c>
      <c r="B40" s="7" t="s">
        <v>47</v>
      </c>
      <c r="C40" s="47">
        <v>0.23</v>
      </c>
      <c r="D40" s="57">
        <v>0</v>
      </c>
      <c r="E40" s="8">
        <f t="shared" si="3"/>
        <v>0</v>
      </c>
    </row>
    <row r="41" spans="1:5" x14ac:dyDescent="0.25">
      <c r="A41" s="6" t="s">
        <v>49</v>
      </c>
      <c r="B41" s="7" t="s">
        <v>47</v>
      </c>
      <c r="C41" s="47">
        <v>0.23</v>
      </c>
      <c r="D41" s="57">
        <v>0</v>
      </c>
      <c r="E41" s="8">
        <f t="shared" si="3"/>
        <v>0</v>
      </c>
    </row>
    <row r="47" spans="1:5" ht="30" customHeight="1" x14ac:dyDescent="0.25">
      <c r="A47" s="40" t="s">
        <v>20</v>
      </c>
      <c r="B47" s="31" t="s">
        <v>8</v>
      </c>
      <c r="C47" s="32" t="s">
        <v>10</v>
      </c>
      <c r="D47" s="33" t="s">
        <v>9</v>
      </c>
      <c r="E47" s="34">
        <f>SUBTOTAL(9,E48:E53)</f>
        <v>0</v>
      </c>
    </row>
    <row r="48" spans="1:5" ht="15" customHeight="1" x14ac:dyDescent="0.25">
      <c r="A48" s="24" t="s">
        <v>21</v>
      </c>
      <c r="B48" s="25"/>
      <c r="C48" s="26"/>
      <c r="D48" s="27"/>
      <c r="E48" s="35">
        <f>SUBTOTAL(9,E49:E52)</f>
        <v>0</v>
      </c>
    </row>
    <row r="49" spans="1:5" ht="15" customHeight="1" x14ac:dyDescent="0.25">
      <c r="A49" s="28" t="s">
        <v>15</v>
      </c>
      <c r="B49" s="29" t="s">
        <v>16</v>
      </c>
      <c r="C49" s="38">
        <v>1</v>
      </c>
      <c r="D49" s="58">
        <v>0</v>
      </c>
      <c r="E49" s="36">
        <f>C49*D49</f>
        <v>0</v>
      </c>
    </row>
    <row r="50" spans="1:5" ht="15" customHeight="1" x14ac:dyDescent="0.25">
      <c r="A50" s="28" t="s">
        <v>17</v>
      </c>
      <c r="B50" s="29" t="s">
        <v>16</v>
      </c>
      <c r="C50" s="38">
        <v>1</v>
      </c>
      <c r="D50" s="58">
        <v>0</v>
      </c>
      <c r="E50" s="36">
        <f>C50*D50</f>
        <v>0</v>
      </c>
    </row>
    <row r="51" spans="1:5" ht="15" customHeight="1" x14ac:dyDescent="0.25">
      <c r="A51" s="28" t="s">
        <v>18</v>
      </c>
      <c r="B51" s="29" t="s">
        <v>16</v>
      </c>
      <c r="C51" s="38">
        <v>1</v>
      </c>
      <c r="D51" s="58">
        <v>0</v>
      </c>
      <c r="E51" s="36">
        <f>C51*D51</f>
        <v>0</v>
      </c>
    </row>
    <row r="52" spans="1:5" ht="15" customHeight="1" x14ac:dyDescent="0.25">
      <c r="A52" s="30"/>
      <c r="B52" s="30"/>
      <c r="C52" s="39"/>
      <c r="D52" s="37"/>
      <c r="E52" s="37"/>
    </row>
  </sheetData>
  <sheetProtection algorithmName="SHA-512" hashValue="k1c4A0RWmjhypQ+QQ7BZTU1vMZXVOmSLINewXyS/O+URp1mcQlDpTkLfSuVmsSgNa7vRpLyNDiC7a38bCcWyJw==" saltValue="QBvT7L0id4cfKvV6U+ulQQ==" spinCount="100000" sheet="1" objects="1" scenarios="1"/>
  <protectedRanges>
    <protectedRange sqref="D6 D9 D10 D11 D12 D13 D16 D19 D20 D21 D26 D29 D30 D31 D32 D33 D36 D39 D40 D41 D49 D50 D51" name="Oblast1"/>
  </protectedRange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Výpočet hodnotící ceny</vt:lpstr>
      <vt:lpstr>SO 01 LOK fréza - tl. 4 cm</vt:lpstr>
      <vt:lpstr>SO 02 LOK fréza - tl. 5 cm</vt:lpstr>
      <vt:lpstr>SO 03 LOK fréza - tl. 6 cm</vt:lpstr>
      <vt:lpstr>SO 04 LOK fréza - tl. 7 cm</vt:lpstr>
      <vt:lpstr>SO 05 Doplňková činnost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Roman</dc:creator>
  <cp:lastModifiedBy>Kadeřábková Tereza, Ing.</cp:lastModifiedBy>
  <cp:lastPrinted>2024-04-24T14:02:21Z</cp:lastPrinted>
  <dcterms:created xsi:type="dcterms:W3CDTF">2024-04-24T11:49:38Z</dcterms:created>
  <dcterms:modified xsi:type="dcterms:W3CDTF">2025-02-17T11:47:53Z</dcterms:modified>
</cp:coreProperties>
</file>