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ntosova\Desktop\VZnadlimitka\VZ Opravy vozovek R-materiál\"/>
    </mc:Choice>
  </mc:AlternateContent>
  <xr:revisionPtr revIDLastSave="0" documentId="8_{BF972F82-F8BB-4167-AAD9-770C150FE65D}" xr6:coauthVersionLast="47" xr6:coauthVersionMax="47" xr10:uidLastSave="{00000000-0000-0000-0000-000000000000}"/>
  <bookViews>
    <workbookView xWindow="-120" yWindow="-120" windowWidth="29040" windowHeight="15720" activeTab="2" xr2:uid="{6119F0F2-C5F9-4261-9F1B-53BFD502518A}"/>
  </bookViews>
  <sheets>
    <sheet name="Výpočet hodnotící ceny" sheetId="1" r:id="rId1"/>
    <sheet name="SO 01 R-materiál - HČ" sheetId="3" r:id="rId2"/>
    <sheet name="SO 02 Doplňková činnost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D16" i="1"/>
  <c r="D12" i="1"/>
  <c r="E13" i="7"/>
  <c r="D17" i="1" s="1"/>
  <c r="E12" i="7"/>
  <c r="E11" i="7"/>
  <c r="D15" i="1" s="1"/>
  <c r="E15" i="1" s="1"/>
  <c r="E10" i="7"/>
  <c r="D14" i="1" s="1"/>
  <c r="E11" i="3"/>
  <c r="E17" i="3"/>
  <c r="E16" i="3"/>
  <c r="E15" i="3"/>
  <c r="E6" i="7"/>
  <c r="D11" i="1" s="1"/>
  <c r="E7" i="7"/>
  <c r="E8" i="7"/>
  <c r="E12" i="3"/>
  <c r="E10" i="3"/>
  <c r="E9" i="3"/>
  <c r="E6" i="3"/>
  <c r="E5" i="3" s="1"/>
  <c r="E17" i="1" l="1"/>
  <c r="E9" i="7"/>
  <c r="D13" i="1"/>
  <c r="E14" i="1"/>
  <c r="E13" i="1"/>
  <c r="E5" i="7"/>
  <c r="E11" i="1" s="1"/>
  <c r="E12" i="1"/>
  <c r="E14" i="3"/>
  <c r="E8" i="3"/>
  <c r="E4" i="3" s="1"/>
  <c r="D6" i="1" l="1"/>
  <c r="E6" i="1" s="1"/>
  <c r="E18" i="1"/>
  <c r="D23" i="1" s="1"/>
  <c r="E23" i="1" s="1"/>
  <c r="E7" i="1" l="1"/>
  <c r="D22" i="1" s="1"/>
  <c r="E22" i="1" s="1"/>
  <c r="E24" i="1" s="1"/>
</calcChain>
</file>

<file path=xl/sharedStrings.xml><?xml version="1.0" encoding="utf-8"?>
<sst xmlns="http://schemas.openxmlformats.org/spreadsheetml/2006/main" count="87" uniqueCount="51">
  <si>
    <t>Činnost</t>
  </si>
  <si>
    <t>Jednotky</t>
  </si>
  <si>
    <t>Jednotková cena v Kč bez DPH</t>
  </si>
  <si>
    <t>Katalogový list KL1 - hlavní činnost</t>
  </si>
  <si>
    <r>
      <t>m</t>
    </r>
    <r>
      <rPr>
        <vertAlign val="superscript"/>
        <sz val="8"/>
        <color theme="1"/>
        <rFont val="Arial"/>
        <family val="2"/>
        <charset val="238"/>
      </rPr>
      <t>2</t>
    </r>
  </si>
  <si>
    <t>001: Zemní práce</t>
  </si>
  <si>
    <t>005: Komunikace pozemní</t>
  </si>
  <si>
    <t>MJ</t>
  </si>
  <si>
    <t>Jednotková cena</t>
  </si>
  <si>
    <t>Výměra</t>
  </si>
  <si>
    <t>Předpokládaný počet jednotek/rok</t>
  </si>
  <si>
    <t>Cena celkem v Kč/rok bez DPH</t>
  </si>
  <si>
    <t xml:space="preserve">Předpokládaná cena za katalogový list KL1 - hlavní činnost za 1 rok celkem v Kč bez DPH </t>
  </si>
  <si>
    <t>Katalogový list KL2 - doplňková činnost</t>
  </si>
  <si>
    <t>Výšková úprava uličního vstupu nebo vpusti do 200 mm zvýšením poklopu</t>
  </si>
  <si>
    <t>kus</t>
  </si>
  <si>
    <t>Výšková úprava uličního vstupu nebo vpusti do 200 mm zvýšením mříže</t>
  </si>
  <si>
    <t>Výšková úprava uličního vstupu nebo vpusti do 200 mm zvýšením krycího hrnce, šoupěte nebo hydrantu</t>
  </si>
  <si>
    <t>m</t>
  </si>
  <si>
    <t>008: Vedení dálková a přípojná</t>
  </si>
  <si>
    <t>009: Ostatní konstrukce a práce, bourání</t>
  </si>
  <si>
    <t>Jednotkové ceny - Doplňková činnost</t>
  </si>
  <si>
    <t>Předpokládaná cena za katalogový list KL2 - doplňková činnost za 1 rok celkem v Kč bez DPH</t>
  </si>
  <si>
    <t>Tabulka pro výpočet nabídkové ceny - Opravy dlážděných komunikací za dobu trvání smlouvy</t>
  </si>
  <si>
    <t>Cema za 1 rok</t>
  </si>
  <si>
    <t>Cena celkem</t>
  </si>
  <si>
    <t>rok</t>
  </si>
  <si>
    <t>Počet jednotek</t>
  </si>
  <si>
    <t>Celková předpokládaná cena za 4 roky celkem v Kč bez DPH - hodnocená cena</t>
  </si>
  <si>
    <t>Katalogový list KL1 - hlavní činnost v Kč bez DPH</t>
  </si>
  <si>
    <t>Katalogový list KL2 - doplňková činnost v Kč bez DPH</t>
  </si>
  <si>
    <r>
      <t>Postřik živičný spojovací ze silniční emulze v množství 0,80 kg/m</t>
    </r>
    <r>
      <rPr>
        <vertAlign val="superscript"/>
        <sz val="8"/>
        <color theme="1"/>
        <rFont val="Arial"/>
        <family val="2"/>
        <charset val="238"/>
      </rPr>
      <t>2</t>
    </r>
  </si>
  <si>
    <t>099: Přesun hmot a manipulace se sutí</t>
  </si>
  <si>
    <t>Nakládání suti na dopravní prostředky pro vodorovnou dopravu</t>
  </si>
  <si>
    <t>t</t>
  </si>
  <si>
    <t>Odvoz vybouraných hmot na skládku do 10 km</t>
  </si>
  <si>
    <t>Poplatek za uložení na skládce (skládkovné) odpadu asfaltového bez dehtu</t>
  </si>
  <si>
    <t>Asfaltový beton vrstva obrusná ACO 11 (ABS) tř. I tl. 50 mm š. do 3 m z nemodifikovaného asfaltu</t>
  </si>
  <si>
    <t>Jednotkové ceny - Opravy vozovek R-materiálem s následnou pokládkou ACO 11</t>
  </si>
  <si>
    <t>Tabulky pro výpočet nabídkové ceny - Opravy vozovek R-materiálem s následnou pokládkou ACO 11</t>
  </si>
  <si>
    <t>SO 01: Opravy vozovek R-materiálem s následnou pokládkou ACO 11</t>
  </si>
  <si>
    <t>Odstranění podkladů tl. 340 mm</t>
  </si>
  <si>
    <r>
      <t>Podklad ze štěrkodrtě ŠD plochy přes 100 m</t>
    </r>
    <r>
      <rPr>
        <vertAlign val="super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 xml:space="preserve"> tl. 250 mm s zhutněním</t>
    </r>
  </si>
  <si>
    <t>Dodávka a pokládka frézované asfaltové drti tl. 40 mm se zhutněním</t>
  </si>
  <si>
    <t>Opravy vozovek R-materiálem s následnou pokládkou ACO 11</t>
  </si>
  <si>
    <t>SO 02: Doplňková činnost</t>
  </si>
  <si>
    <t>Výšková úprava silničních obrub</t>
  </si>
  <si>
    <t>Výměna silničních obrub</t>
  </si>
  <si>
    <t>Doplnění silničních obrub</t>
  </si>
  <si>
    <t>Obrubník betonový silniční 1000x100x300mm</t>
  </si>
  <si>
    <t>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</si>
</sst>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Kč&quot;"/>
    <numFmt numFmtId="165" formatCode="_(#,##0.000_);[Red]\-\ #,##0.000_);&quot;–&quot;??;_(@_)"/>
    <numFmt numFmtId="166" formatCode="_(#,##0.00_);[Red]\-\ #,##0.00_);&quot;–&quot;??;_(@_)"/>
    <numFmt numFmtId="167" formatCode="#,##0.00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/>
    <xf numFmtId="164" fontId="3" fillId="0" borderId="1" xfId="0" applyNumberFormat="1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164" fontId="2" fillId="0" borderId="3" xfId="0" applyNumberFormat="1" applyFont="1" applyBorder="1"/>
    <xf numFmtId="0" fontId="8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/>
    <xf numFmtId="0" fontId="6" fillId="0" borderId="8" xfId="0" applyFont="1" applyBorder="1" applyAlignment="1">
      <alignment horizontal="center" vertical="center" wrapText="1"/>
    </xf>
    <xf numFmtId="164" fontId="3" fillId="0" borderId="9" xfId="0" applyNumberFormat="1" applyFont="1" applyBorder="1"/>
    <xf numFmtId="164" fontId="6" fillId="0" borderId="2" xfId="0" applyNumberFormat="1" applyFont="1" applyBorder="1"/>
    <xf numFmtId="164" fontId="3" fillId="2" borderId="6" xfId="0" applyNumberFormat="1" applyFont="1" applyFill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164" fontId="3" fillId="3" borderId="13" xfId="0" applyNumberFormat="1" applyFont="1" applyFill="1" applyBorder="1"/>
    <xf numFmtId="0" fontId="2" fillId="0" borderId="1" xfId="0" applyFont="1" applyBorder="1" applyAlignment="1">
      <alignment wrapText="1"/>
    </xf>
    <xf numFmtId="167" fontId="2" fillId="0" borderId="1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7" fontId="3" fillId="0" borderId="1" xfId="0" applyNumberFormat="1" applyFont="1" applyBorder="1" applyAlignment="1">
      <alignment horizontal="center"/>
    </xf>
    <xf numFmtId="167" fontId="0" fillId="0" borderId="0" xfId="0" applyNumberFormat="1"/>
    <xf numFmtId="49" fontId="10" fillId="0" borderId="14" xfId="0" applyNumberFormat="1" applyFont="1" applyBorder="1" applyAlignment="1">
      <alignment horizontal="left" vertical="top" wrapText="1"/>
    </xf>
    <xf numFmtId="49" fontId="10" fillId="0" borderId="14" xfId="0" applyNumberFormat="1" applyFont="1" applyBorder="1"/>
    <xf numFmtId="165" fontId="10" fillId="0" borderId="14" xfId="0" applyNumberFormat="1" applyFont="1" applyBorder="1"/>
    <xf numFmtId="166" fontId="10" fillId="0" borderId="14" xfId="0" applyNumberFormat="1" applyFont="1" applyBorder="1"/>
    <xf numFmtId="164" fontId="10" fillId="0" borderId="14" xfId="0" applyNumberFormat="1" applyFont="1" applyBorder="1" applyAlignment="1">
      <alignment horizontal="right" vertical="top"/>
    </xf>
    <xf numFmtId="49" fontId="11" fillId="0" borderId="14" xfId="0" applyNumberFormat="1" applyFont="1" applyBorder="1" applyAlignment="1">
      <alignment horizontal="left" vertical="top" wrapText="1"/>
    </xf>
    <xf numFmtId="49" fontId="11" fillId="0" borderId="14" xfId="0" applyNumberFormat="1" applyFont="1" applyBorder="1" applyAlignment="1">
      <alignment horizontal="center" vertical="top"/>
    </xf>
    <xf numFmtId="164" fontId="11" fillId="0" borderId="14" xfId="0" applyNumberFormat="1" applyFont="1" applyBorder="1" applyAlignment="1">
      <alignment horizontal="right" vertical="top"/>
    </xf>
    <xf numFmtId="0" fontId="12" fillId="0" borderId="0" xfId="0" applyFont="1"/>
    <xf numFmtId="164" fontId="12" fillId="0" borderId="0" xfId="0" applyNumberFormat="1" applyFont="1"/>
    <xf numFmtId="167" fontId="11" fillId="0" borderId="14" xfId="0" applyNumberFormat="1" applyFont="1" applyBorder="1" applyAlignment="1">
      <alignment horizontal="right" vertical="top"/>
    </xf>
    <xf numFmtId="167" fontId="12" fillId="0" borderId="0" xfId="0" applyNumberFormat="1" applyFont="1"/>
    <xf numFmtId="164" fontId="0" fillId="0" borderId="0" xfId="0" applyNumberFormat="1"/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167" fontId="14" fillId="0" borderId="0" xfId="0" applyNumberFormat="1" applyFont="1"/>
    <xf numFmtId="164" fontId="14" fillId="0" borderId="0" xfId="0" applyNumberFormat="1" applyFont="1"/>
    <xf numFmtId="0" fontId="13" fillId="0" borderId="14" xfId="0" applyFont="1" applyBorder="1"/>
    <xf numFmtId="0" fontId="12" fillId="0" borderId="14" xfId="0" applyFont="1" applyBorder="1"/>
    <xf numFmtId="167" fontId="12" fillId="0" borderId="14" xfId="0" applyNumberFormat="1" applyFont="1" applyBorder="1"/>
    <xf numFmtId="164" fontId="12" fillId="0" borderId="14" xfId="0" applyNumberFormat="1" applyFont="1" applyBorder="1"/>
    <xf numFmtId="0" fontId="12" fillId="0" borderId="14" xfId="0" applyFont="1" applyBorder="1" applyAlignment="1">
      <alignment horizontal="center"/>
    </xf>
    <xf numFmtId="164" fontId="13" fillId="0" borderId="14" xfId="0" applyNumberFormat="1" applyFont="1" applyBorder="1"/>
    <xf numFmtId="164" fontId="2" fillId="3" borderId="1" xfId="0" applyNumberFormat="1" applyFont="1" applyFill="1" applyBorder="1"/>
    <xf numFmtId="164" fontId="11" fillId="3" borderId="14" xfId="0" applyNumberFormat="1" applyFont="1" applyFill="1" applyBorder="1" applyAlignment="1">
      <alignment horizontal="right" vertical="top"/>
    </xf>
    <xf numFmtId="164" fontId="12" fillId="3" borderId="14" xfId="0" applyNumberFormat="1" applyFont="1" applyFill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1" xfId="0" applyFont="1" applyBorder="1"/>
    <xf numFmtId="0" fontId="1" fillId="0" borderId="12" xfId="0" applyFont="1" applyBorder="1"/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4" xfId="0" applyFont="1" applyBorder="1"/>
    <xf numFmtId="0" fontId="1" fillId="0" borderId="5" xfId="0" applyFont="1" applyBorder="1"/>
    <xf numFmtId="0" fontId="9" fillId="0" borderId="0" xfId="0" applyFont="1"/>
    <xf numFmtId="0" fontId="0" fillId="0" borderId="0" xfId="0"/>
    <xf numFmtId="0" fontId="5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D68C1-7AB5-4ECE-9A09-8D8D3B232176}">
  <dimension ref="A1:N45"/>
  <sheetViews>
    <sheetView workbookViewId="0">
      <selection activeCell="A7" sqref="A7:D7"/>
    </sheetView>
  </sheetViews>
  <sheetFormatPr defaultRowHeight="15" x14ac:dyDescent="0.25"/>
  <cols>
    <col min="1" max="1" width="70.5703125" customWidth="1"/>
    <col min="2" max="2" width="8.5703125" customWidth="1"/>
    <col min="3" max="3" width="16" customWidth="1"/>
    <col min="4" max="4" width="19.7109375" customWidth="1"/>
    <col min="5" max="5" width="16.28515625" customWidth="1"/>
  </cols>
  <sheetData>
    <row r="1" spans="1:14" x14ac:dyDescent="0.25">
      <c r="A1" s="70" t="s">
        <v>39</v>
      </c>
      <c r="B1" s="71"/>
      <c r="C1" s="71"/>
      <c r="D1" s="71"/>
      <c r="E1" s="7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66" t="s">
        <v>3</v>
      </c>
      <c r="B4" s="67"/>
      <c r="C4" s="67"/>
      <c r="D4" s="67"/>
      <c r="E4" s="67"/>
      <c r="F4" s="1"/>
      <c r="G4" s="1"/>
      <c r="H4" s="1"/>
      <c r="I4" s="1"/>
      <c r="J4" s="1"/>
      <c r="K4" s="1"/>
      <c r="L4" s="1"/>
      <c r="M4" s="1"/>
      <c r="N4" s="1"/>
    </row>
    <row r="5" spans="1:14" ht="30" customHeight="1" x14ac:dyDescent="0.25">
      <c r="A5" s="5" t="s">
        <v>0</v>
      </c>
      <c r="B5" s="5" t="s">
        <v>1</v>
      </c>
      <c r="C5" s="5" t="s">
        <v>10</v>
      </c>
      <c r="D5" s="5" t="s">
        <v>2</v>
      </c>
      <c r="E5" s="5" t="s">
        <v>11</v>
      </c>
      <c r="F5" s="2"/>
      <c r="G5" s="1"/>
      <c r="H5" s="1"/>
      <c r="I5" s="1"/>
      <c r="J5" s="1"/>
      <c r="K5" s="1"/>
      <c r="L5" s="1"/>
      <c r="M5" s="1"/>
      <c r="N5" s="1"/>
    </row>
    <row r="6" spans="1:14" ht="15.75" thickBot="1" x14ac:dyDescent="0.3">
      <c r="A6" s="6" t="s">
        <v>44</v>
      </c>
      <c r="B6" s="7" t="s">
        <v>4</v>
      </c>
      <c r="C6" s="7">
        <v>1000</v>
      </c>
      <c r="D6" s="8">
        <f>'SO 01 R-materiál - HČ'!E4</f>
        <v>0</v>
      </c>
      <c r="E6" s="8">
        <f>C6*D6</f>
        <v>0</v>
      </c>
      <c r="F6" s="1"/>
      <c r="G6" s="1"/>
      <c r="H6" s="1"/>
      <c r="I6" s="1"/>
      <c r="J6" s="1"/>
      <c r="K6" s="1"/>
      <c r="L6" s="1"/>
      <c r="M6" s="1"/>
      <c r="N6" s="1"/>
    </row>
    <row r="7" spans="1:14" ht="15.75" thickBot="1" x14ac:dyDescent="0.3">
      <c r="A7" s="68" t="s">
        <v>12</v>
      </c>
      <c r="B7" s="69"/>
      <c r="C7" s="69"/>
      <c r="D7" s="69"/>
      <c r="E7" s="24">
        <f>SUM(E6:E6)</f>
        <v>0</v>
      </c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1"/>
      <c r="B8" s="3"/>
      <c r="C8" s="3"/>
      <c r="D8" s="4"/>
      <c r="E8" s="4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72" t="s">
        <v>13</v>
      </c>
      <c r="B9" s="73"/>
      <c r="C9" s="73"/>
      <c r="D9" s="73"/>
      <c r="E9" s="74"/>
      <c r="F9" s="1"/>
      <c r="G9" s="1"/>
      <c r="H9" s="1"/>
      <c r="I9" s="1"/>
      <c r="J9" s="1"/>
      <c r="K9" s="1"/>
      <c r="L9" s="1"/>
      <c r="M9" s="1"/>
      <c r="N9" s="1"/>
    </row>
    <row r="10" spans="1:14" ht="36" x14ac:dyDescent="0.25">
      <c r="A10" s="5" t="s">
        <v>0</v>
      </c>
      <c r="B10" s="5" t="s">
        <v>1</v>
      </c>
      <c r="C10" s="5" t="s">
        <v>10</v>
      </c>
      <c r="D10" s="5" t="s">
        <v>2</v>
      </c>
      <c r="E10" s="5" t="s">
        <v>11</v>
      </c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6" t="s">
        <v>14</v>
      </c>
      <c r="B11" s="7" t="s">
        <v>50</v>
      </c>
      <c r="C11" s="7">
        <v>5</v>
      </c>
      <c r="D11" s="8">
        <f>'SO 02 Doplňková činnost'!E6</f>
        <v>0</v>
      </c>
      <c r="E11" s="8">
        <f>C11*D11</f>
        <v>0</v>
      </c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6" t="s">
        <v>16</v>
      </c>
      <c r="B12" s="7" t="s">
        <v>50</v>
      </c>
      <c r="C12" s="7">
        <v>5</v>
      </c>
      <c r="D12" s="8">
        <f>'SO 02 Doplňková činnost'!E7</f>
        <v>0</v>
      </c>
      <c r="E12" s="8">
        <f t="shared" ref="E12:E17" si="0">C12*D12</f>
        <v>0</v>
      </c>
      <c r="F12" s="1"/>
      <c r="G12" s="1"/>
      <c r="H12" s="1"/>
      <c r="I12" s="1"/>
      <c r="J12" s="1"/>
      <c r="K12" s="1"/>
      <c r="L12" s="1"/>
      <c r="M12" s="1"/>
      <c r="N12" s="1"/>
    </row>
    <row r="13" spans="1:14" ht="30" customHeight="1" x14ac:dyDescent="0.25">
      <c r="A13" s="25" t="s">
        <v>17</v>
      </c>
      <c r="B13" s="26" t="s">
        <v>15</v>
      </c>
      <c r="C13" s="26">
        <v>10</v>
      </c>
      <c r="D13" s="27">
        <f>'SO 02 Doplňková činnost'!E8</f>
        <v>0</v>
      </c>
      <c r="E13" s="27">
        <f t="shared" si="0"/>
        <v>0</v>
      </c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s="6" t="s">
        <v>46</v>
      </c>
      <c r="B14" s="7" t="s">
        <v>18</v>
      </c>
      <c r="C14" s="7">
        <v>50</v>
      </c>
      <c r="D14" s="8">
        <f>'SO 02 Doplňková činnost'!E10</f>
        <v>0</v>
      </c>
      <c r="E14" s="8">
        <f t="shared" si="0"/>
        <v>0</v>
      </c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6" t="s">
        <v>47</v>
      </c>
      <c r="B15" s="7" t="s">
        <v>18</v>
      </c>
      <c r="C15" s="7">
        <v>100</v>
      </c>
      <c r="D15" s="8">
        <f>'SO 02 Doplňková činnost'!E11</f>
        <v>0</v>
      </c>
      <c r="E15" s="8">
        <f>C15*D15</f>
        <v>0</v>
      </c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6" t="s">
        <v>48</v>
      </c>
      <c r="B16" s="7" t="s">
        <v>18</v>
      </c>
      <c r="C16" s="7">
        <v>500</v>
      </c>
      <c r="D16" s="8">
        <f>'SO 02 Doplňková činnost'!D12</f>
        <v>0</v>
      </c>
      <c r="E16" s="8">
        <f>C16*D16</f>
        <v>0</v>
      </c>
      <c r="F16" s="1"/>
      <c r="G16" s="1"/>
      <c r="H16" s="1"/>
      <c r="I16" s="1"/>
      <c r="J16" s="1"/>
      <c r="K16" s="1"/>
      <c r="L16" s="1"/>
      <c r="M16" s="1"/>
      <c r="N16" s="1"/>
    </row>
    <row r="17" spans="1:14" ht="15.75" thickBot="1" x14ac:dyDescent="0.3">
      <c r="A17" s="29" t="s">
        <v>49</v>
      </c>
      <c r="B17" s="7" t="s">
        <v>18</v>
      </c>
      <c r="C17" s="7">
        <v>600</v>
      </c>
      <c r="D17" s="8">
        <f>'SO 02 Doplňková činnost'!E13</f>
        <v>0</v>
      </c>
      <c r="E17" s="8">
        <f t="shared" si="0"/>
        <v>0</v>
      </c>
      <c r="F17" s="1"/>
      <c r="G17" s="1"/>
      <c r="H17" s="1"/>
      <c r="I17" s="1"/>
      <c r="J17" s="1"/>
      <c r="K17" s="1"/>
      <c r="L17" s="1"/>
      <c r="M17" s="1"/>
      <c r="N17" s="1"/>
    </row>
    <row r="18" spans="1:14" ht="15.75" thickBot="1" x14ac:dyDescent="0.3">
      <c r="A18" s="68" t="s">
        <v>22</v>
      </c>
      <c r="B18" s="69"/>
      <c r="C18" s="69"/>
      <c r="D18" s="69"/>
      <c r="E18" s="24">
        <f>SUM(E11:E17)</f>
        <v>0</v>
      </c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62" t="s">
        <v>23</v>
      </c>
      <c r="B20" s="63"/>
      <c r="C20" s="63"/>
      <c r="D20" s="63"/>
      <c r="E20" s="63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17" t="s">
        <v>0</v>
      </c>
      <c r="B21" s="17" t="s">
        <v>1</v>
      </c>
      <c r="C21" s="17" t="s">
        <v>27</v>
      </c>
      <c r="D21" s="17" t="s">
        <v>24</v>
      </c>
      <c r="E21" s="17" t="s">
        <v>25</v>
      </c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6" t="s">
        <v>29</v>
      </c>
      <c r="B22" s="7" t="s">
        <v>26</v>
      </c>
      <c r="C22" s="7">
        <v>4</v>
      </c>
      <c r="D22" s="8">
        <f>E7</f>
        <v>0</v>
      </c>
      <c r="E22" s="8">
        <f>C22*D22</f>
        <v>0</v>
      </c>
      <c r="F22" s="1"/>
      <c r="G22" s="1"/>
      <c r="H22" s="1"/>
      <c r="I22" s="1"/>
      <c r="J22" s="1"/>
      <c r="K22" s="1"/>
      <c r="L22" s="1"/>
      <c r="M22" s="1"/>
      <c r="N22" s="1"/>
    </row>
    <row r="23" spans="1:14" ht="15.75" thickBot="1" x14ac:dyDescent="0.3">
      <c r="A23" s="10" t="s">
        <v>30</v>
      </c>
      <c r="B23" s="11" t="s">
        <v>26</v>
      </c>
      <c r="C23" s="11">
        <v>4</v>
      </c>
      <c r="D23" s="12">
        <f>E18</f>
        <v>0</v>
      </c>
      <c r="E23" s="12">
        <f>C23*D23</f>
        <v>0</v>
      </c>
      <c r="F23" s="1"/>
      <c r="G23" s="1"/>
      <c r="H23" s="1"/>
      <c r="I23" s="1"/>
      <c r="J23" s="1"/>
      <c r="K23" s="1"/>
      <c r="L23" s="1"/>
      <c r="M23" s="1"/>
      <c r="N23" s="1"/>
    </row>
    <row r="24" spans="1:14" ht="16.5" thickTop="1" thickBot="1" x14ac:dyDescent="0.3">
      <c r="A24" s="64" t="s">
        <v>28</v>
      </c>
      <c r="B24" s="65"/>
      <c r="C24" s="65"/>
      <c r="D24" s="65"/>
      <c r="E24" s="28">
        <f>SUM(E22:E23)</f>
        <v>0</v>
      </c>
      <c r="F24" s="1"/>
      <c r="G24" s="1"/>
      <c r="H24" s="1"/>
      <c r="I24" s="1"/>
      <c r="J24" s="1"/>
      <c r="K24" s="1"/>
      <c r="L24" s="1"/>
      <c r="M24" s="1"/>
      <c r="N24" s="1"/>
    </row>
    <row r="25" spans="1:14" ht="15.75" thickTop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</sheetData>
  <sheetProtection algorithmName="SHA-512" hashValue="3Go2VUV5Jg7WzJIB3DnB/GPG2s/Ig9JXuN7CT+p9ow4x93K96LXD/fozuSwj8/kMRsty6DasULS8HR9K9acD1g==" saltValue="LHDjc2TV5Y5/p9uvkR9y3Q==" spinCount="100000" sheet="1" objects="1" scenarios="1"/>
  <mergeCells count="7">
    <mergeCell ref="A20:E20"/>
    <mergeCell ref="A24:D24"/>
    <mergeCell ref="A4:E4"/>
    <mergeCell ref="A7:D7"/>
    <mergeCell ref="A1:E1"/>
    <mergeCell ref="A9:E9"/>
    <mergeCell ref="A18:D18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0DBDA-DE2D-43AB-931B-0ADD4F078439}">
  <dimension ref="A1:E17"/>
  <sheetViews>
    <sheetView workbookViewId="0">
      <selection activeCell="D17" sqref="D17"/>
    </sheetView>
  </sheetViews>
  <sheetFormatPr defaultRowHeight="15" x14ac:dyDescent="0.25"/>
  <cols>
    <col min="1" max="1" width="82.5703125" customWidth="1"/>
    <col min="4" max="4" width="10.85546875" customWidth="1"/>
    <col min="5" max="5" width="11.140625" bestFit="1" customWidth="1"/>
  </cols>
  <sheetData>
    <row r="1" spans="1:5" x14ac:dyDescent="0.25">
      <c r="A1" s="13" t="s">
        <v>38</v>
      </c>
    </row>
    <row r="3" spans="1:5" ht="15.75" thickBot="1" x14ac:dyDescent="0.3"/>
    <row r="4" spans="1:5" ht="30" customHeight="1" thickBot="1" x14ac:dyDescent="0.3">
      <c r="A4" s="14" t="s">
        <v>40</v>
      </c>
      <c r="B4" s="15" t="s">
        <v>7</v>
      </c>
      <c r="C4" s="15" t="s">
        <v>9</v>
      </c>
      <c r="D4" s="21" t="s">
        <v>8</v>
      </c>
      <c r="E4" s="23">
        <f>E5+E8+E14</f>
        <v>0</v>
      </c>
    </row>
    <row r="5" spans="1:5" x14ac:dyDescent="0.25">
      <c r="A5" s="16" t="s">
        <v>5</v>
      </c>
      <c r="B5" s="16"/>
      <c r="C5" s="16"/>
      <c r="D5" s="16"/>
      <c r="E5" s="22">
        <f>SUM(E6:E6)</f>
        <v>0</v>
      </c>
    </row>
    <row r="6" spans="1:5" x14ac:dyDescent="0.25">
      <c r="A6" s="6" t="s">
        <v>41</v>
      </c>
      <c r="B6" s="7" t="s">
        <v>4</v>
      </c>
      <c r="C6" s="30">
        <v>1</v>
      </c>
      <c r="D6" s="59">
        <v>0</v>
      </c>
      <c r="E6" s="8">
        <f>C6*D6</f>
        <v>0</v>
      </c>
    </row>
    <row r="7" spans="1:5" x14ac:dyDescent="0.25">
      <c r="A7" s="18"/>
      <c r="B7" s="19"/>
      <c r="C7" s="31"/>
      <c r="D7" s="20"/>
      <c r="E7" s="4"/>
    </row>
    <row r="8" spans="1:5" x14ac:dyDescent="0.25">
      <c r="A8" s="16" t="s">
        <v>6</v>
      </c>
      <c r="B8" s="17"/>
      <c r="C8" s="32"/>
      <c r="D8" s="9"/>
      <c r="E8" s="9">
        <f>SUM(E9:E12)</f>
        <v>0</v>
      </c>
    </row>
    <row r="9" spans="1:5" x14ac:dyDescent="0.25">
      <c r="A9" s="6" t="s">
        <v>42</v>
      </c>
      <c r="B9" s="7" t="s">
        <v>4</v>
      </c>
      <c r="C9" s="30">
        <v>1</v>
      </c>
      <c r="D9" s="59">
        <v>0</v>
      </c>
      <c r="E9" s="8">
        <f t="shared" ref="E9:E12" si="0">C9*D9</f>
        <v>0</v>
      </c>
    </row>
    <row r="10" spans="1:5" x14ac:dyDescent="0.25">
      <c r="A10" s="6" t="s">
        <v>43</v>
      </c>
      <c r="B10" s="7" t="s">
        <v>4</v>
      </c>
      <c r="C10" s="30">
        <v>1</v>
      </c>
      <c r="D10" s="59">
        <v>0</v>
      </c>
      <c r="E10" s="8">
        <f t="shared" si="0"/>
        <v>0</v>
      </c>
    </row>
    <row r="11" spans="1:5" x14ac:dyDescent="0.25">
      <c r="A11" s="6" t="s">
        <v>31</v>
      </c>
      <c r="B11" s="7" t="s">
        <v>4</v>
      </c>
      <c r="C11" s="30">
        <v>1</v>
      </c>
      <c r="D11" s="59">
        <v>0</v>
      </c>
      <c r="E11" s="8">
        <f>C11*D11</f>
        <v>0</v>
      </c>
    </row>
    <row r="12" spans="1:5" x14ac:dyDescent="0.25">
      <c r="A12" s="6" t="s">
        <v>37</v>
      </c>
      <c r="B12" s="7" t="s">
        <v>4</v>
      </c>
      <c r="C12" s="30">
        <v>1</v>
      </c>
      <c r="D12" s="59">
        <v>0</v>
      </c>
      <c r="E12" s="8">
        <f t="shared" si="0"/>
        <v>0</v>
      </c>
    </row>
    <row r="13" spans="1:5" x14ac:dyDescent="0.25">
      <c r="C13" s="33"/>
    </row>
    <row r="14" spans="1:5" x14ac:dyDescent="0.25">
      <c r="A14" s="16" t="s">
        <v>32</v>
      </c>
      <c r="B14" s="17"/>
      <c r="C14" s="32"/>
      <c r="D14" s="9"/>
      <c r="E14" s="9">
        <f>SUM(E15:E17)</f>
        <v>0</v>
      </c>
    </row>
    <row r="15" spans="1:5" x14ac:dyDescent="0.25">
      <c r="A15" s="6" t="s">
        <v>33</v>
      </c>
      <c r="B15" s="7" t="s">
        <v>34</v>
      </c>
      <c r="C15" s="30">
        <v>0.64600000000000002</v>
      </c>
      <c r="D15" s="59">
        <v>0</v>
      </c>
      <c r="E15" s="8">
        <f t="shared" ref="E15:E17" si="1">C15*D15</f>
        <v>0</v>
      </c>
    </row>
    <row r="16" spans="1:5" x14ac:dyDescent="0.25">
      <c r="A16" s="6" t="s">
        <v>35</v>
      </c>
      <c r="B16" s="7" t="s">
        <v>34</v>
      </c>
      <c r="C16" s="30">
        <v>0.64600000000000002</v>
      </c>
      <c r="D16" s="59">
        <v>0</v>
      </c>
      <c r="E16" s="8">
        <f t="shared" si="1"/>
        <v>0</v>
      </c>
    </row>
    <row r="17" spans="1:5" x14ac:dyDescent="0.25">
      <c r="A17" s="6" t="s">
        <v>36</v>
      </c>
      <c r="B17" s="7" t="s">
        <v>34</v>
      </c>
      <c r="C17" s="30">
        <v>0.64600000000000002</v>
      </c>
      <c r="D17" s="59">
        <v>0</v>
      </c>
      <c r="E17" s="8">
        <f t="shared" si="1"/>
        <v>0</v>
      </c>
    </row>
  </sheetData>
  <sheetProtection algorithmName="SHA-512" hashValue="4ZiAG1URcMX8kQnQNPSI6GAbIabGdRl31ubpI/HNTj6wfo+fMIvRUTJKLm+V2hqiVRcEcgWxrg2XbS/U2nN8kg==" saltValue="svhyvj5MX5cRcQQG+xuU/Q==" spinCount="100000" sheet="1" objects="1" scenarios="1"/>
  <protectedRanges>
    <protectedRange sqref="D6 D9 D10 D11 D12 D15 D16 D17" name="Oblast1"/>
  </protectedRange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0D09F-7E75-4290-B123-11CBD6A61916}">
  <dimension ref="A1:E27"/>
  <sheetViews>
    <sheetView tabSelected="1" workbookViewId="0">
      <selection activeCell="A12" sqref="A12"/>
    </sheetView>
  </sheetViews>
  <sheetFormatPr defaultRowHeight="15" x14ac:dyDescent="0.25"/>
  <cols>
    <col min="1" max="1" width="82.5703125" customWidth="1"/>
    <col min="4" max="4" width="11" customWidth="1"/>
    <col min="5" max="5" width="11.140625" bestFit="1" customWidth="1"/>
  </cols>
  <sheetData>
    <row r="1" spans="1:5" x14ac:dyDescent="0.25">
      <c r="A1" s="13" t="s">
        <v>21</v>
      </c>
    </row>
    <row r="3" spans="1:5" ht="15.75" thickBot="1" x14ac:dyDescent="0.3"/>
    <row r="4" spans="1:5" ht="24.75" thickBot="1" x14ac:dyDescent="0.3">
      <c r="A4" s="14" t="s">
        <v>45</v>
      </c>
      <c r="B4" s="15" t="s">
        <v>7</v>
      </c>
      <c r="C4" s="15" t="s">
        <v>9</v>
      </c>
      <c r="D4" s="21" t="s">
        <v>8</v>
      </c>
      <c r="E4" s="23"/>
    </row>
    <row r="5" spans="1:5" ht="15" customHeight="1" x14ac:dyDescent="0.25">
      <c r="A5" s="34" t="s">
        <v>19</v>
      </c>
      <c r="B5" s="35"/>
      <c r="C5" s="36"/>
      <c r="D5" s="37"/>
      <c r="E5" s="38">
        <f>SUBTOTAL(9,E6:E9)</f>
        <v>0</v>
      </c>
    </row>
    <row r="6" spans="1:5" ht="15" customHeight="1" x14ac:dyDescent="0.25">
      <c r="A6" s="39" t="s">
        <v>14</v>
      </c>
      <c r="B6" s="40" t="s">
        <v>15</v>
      </c>
      <c r="C6" s="44">
        <v>1</v>
      </c>
      <c r="D6" s="60">
        <v>0</v>
      </c>
      <c r="E6" s="41">
        <f>C6*D6</f>
        <v>0</v>
      </c>
    </row>
    <row r="7" spans="1:5" ht="15" customHeight="1" x14ac:dyDescent="0.25">
      <c r="A7" s="39" t="s">
        <v>16</v>
      </c>
      <c r="B7" s="40" t="s">
        <v>15</v>
      </c>
      <c r="C7" s="44">
        <v>1</v>
      </c>
      <c r="D7" s="60">
        <v>0</v>
      </c>
      <c r="E7" s="41">
        <f>C7*D7</f>
        <v>0</v>
      </c>
    </row>
    <row r="8" spans="1:5" ht="15" customHeight="1" x14ac:dyDescent="0.25">
      <c r="A8" s="39" t="s">
        <v>17</v>
      </c>
      <c r="B8" s="40" t="s">
        <v>15</v>
      </c>
      <c r="C8" s="44">
        <v>1</v>
      </c>
      <c r="D8" s="60">
        <v>0</v>
      </c>
      <c r="E8" s="41">
        <f>C8*D8</f>
        <v>0</v>
      </c>
    </row>
    <row r="9" spans="1:5" ht="15" customHeight="1" x14ac:dyDescent="0.25">
      <c r="A9" s="53" t="s">
        <v>20</v>
      </c>
      <c r="B9" s="54"/>
      <c r="C9" s="55"/>
      <c r="D9" s="56"/>
      <c r="E9" s="58">
        <f>SUM(E10:E13)</f>
        <v>0</v>
      </c>
    </row>
    <row r="10" spans="1:5" x14ac:dyDescent="0.25">
      <c r="A10" s="54" t="s">
        <v>46</v>
      </c>
      <c r="B10" s="57" t="s">
        <v>18</v>
      </c>
      <c r="C10" s="55">
        <v>1</v>
      </c>
      <c r="D10" s="61">
        <v>0</v>
      </c>
      <c r="E10" s="56">
        <f>C10*D10</f>
        <v>0</v>
      </c>
    </row>
    <row r="11" spans="1:5" x14ac:dyDescent="0.25">
      <c r="A11" s="54" t="s">
        <v>47</v>
      </c>
      <c r="B11" s="57" t="s">
        <v>18</v>
      </c>
      <c r="C11" s="55">
        <v>1</v>
      </c>
      <c r="D11" s="61">
        <v>0</v>
      </c>
      <c r="E11" s="56">
        <f>C11*D11</f>
        <v>0</v>
      </c>
    </row>
    <row r="12" spans="1:5" x14ac:dyDescent="0.25">
      <c r="A12" s="54" t="s">
        <v>48</v>
      </c>
      <c r="B12" s="57" t="s">
        <v>18</v>
      </c>
      <c r="C12" s="55">
        <v>1</v>
      </c>
      <c r="D12" s="61">
        <v>0</v>
      </c>
      <c r="E12" s="56">
        <f>C12*D12</f>
        <v>0</v>
      </c>
    </row>
    <row r="13" spans="1:5" x14ac:dyDescent="0.25">
      <c r="A13" s="54" t="s">
        <v>49</v>
      </c>
      <c r="B13" s="57" t="s">
        <v>18</v>
      </c>
      <c r="C13" s="55">
        <v>1</v>
      </c>
      <c r="D13" s="61">
        <v>0</v>
      </c>
      <c r="E13" s="56">
        <f>C13*D13</f>
        <v>0</v>
      </c>
    </row>
    <row r="14" spans="1:5" x14ac:dyDescent="0.25">
      <c r="A14" s="42"/>
      <c r="B14" s="48"/>
      <c r="C14" s="45"/>
      <c r="D14" s="43"/>
      <c r="E14" s="43"/>
    </row>
    <row r="15" spans="1:5" x14ac:dyDescent="0.25">
      <c r="A15" s="42"/>
      <c r="B15" s="48"/>
      <c r="C15" s="45"/>
      <c r="D15" s="43"/>
      <c r="E15" s="43"/>
    </row>
    <row r="16" spans="1:5" x14ac:dyDescent="0.25">
      <c r="A16" s="42"/>
      <c r="B16" s="48"/>
      <c r="C16" s="45"/>
      <c r="D16" s="43"/>
      <c r="E16" s="43"/>
    </row>
    <row r="17" spans="1:5" x14ac:dyDescent="0.25">
      <c r="A17" s="49"/>
      <c r="B17" s="50"/>
      <c r="C17" s="51"/>
      <c r="D17" s="52"/>
      <c r="E17" s="52"/>
    </row>
    <row r="18" spans="1:5" x14ac:dyDescent="0.25">
      <c r="A18" s="49"/>
      <c r="B18" s="50"/>
      <c r="C18" s="51"/>
      <c r="D18" s="52"/>
      <c r="E18" s="52"/>
    </row>
    <row r="19" spans="1:5" x14ac:dyDescent="0.25">
      <c r="B19" s="47"/>
      <c r="C19" s="33"/>
      <c r="D19" s="46"/>
      <c r="E19" s="46"/>
    </row>
    <row r="20" spans="1:5" x14ac:dyDescent="0.25">
      <c r="B20" s="47"/>
      <c r="C20" s="33"/>
      <c r="D20" s="46"/>
      <c r="E20" s="46"/>
    </row>
    <row r="21" spans="1:5" x14ac:dyDescent="0.25">
      <c r="B21" s="47"/>
      <c r="C21" s="33"/>
      <c r="D21" s="46"/>
      <c r="E21" s="46"/>
    </row>
    <row r="22" spans="1:5" x14ac:dyDescent="0.25">
      <c r="B22" s="47"/>
      <c r="C22" s="33"/>
      <c r="D22" s="46"/>
      <c r="E22" s="46"/>
    </row>
    <row r="23" spans="1:5" x14ac:dyDescent="0.25">
      <c r="C23" s="33"/>
      <c r="D23" s="46"/>
      <c r="E23" s="46"/>
    </row>
    <row r="24" spans="1:5" x14ac:dyDescent="0.25">
      <c r="C24" s="33"/>
      <c r="D24" s="46"/>
      <c r="E24" s="46"/>
    </row>
    <row r="25" spans="1:5" x14ac:dyDescent="0.25">
      <c r="C25" s="33"/>
      <c r="D25" s="46"/>
      <c r="E25" s="46"/>
    </row>
    <row r="26" spans="1:5" x14ac:dyDescent="0.25">
      <c r="D26" s="46"/>
      <c r="E26" s="46"/>
    </row>
    <row r="27" spans="1:5" x14ac:dyDescent="0.25">
      <c r="D27" s="46"/>
      <c r="E27" s="46"/>
    </row>
  </sheetData>
  <sheetProtection algorithmName="SHA-512" hashValue="NNOY9yon9Xw6RI+RXPvVWzXPVvAINXNRDlakgQsYrtPa3mY/GWqs0kPhGxzA0+WwKbiWuki6t0ps49bz4f4b1A==" saltValue="PsHpbiIl4XW7i9x33Mla5A==" spinCount="100000" sheet="1" objects="1" scenarios="1"/>
  <protectedRanges>
    <protectedRange sqref="D6 D7 D8 D10 D11 D12 D13" name="Oblast1"/>
  </protectedRanges>
  <pageMargins left="0.7" right="0.7" top="0.78740157499999996" bottom="0.78740157499999996" header="0.3" footer="0.3"/>
  <pageSetup paperSize="9" orientation="landscape" r:id="rId1"/>
  <ignoredErrors>
    <ignoredError sqref="E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Výpočet hodnotící ceny</vt:lpstr>
      <vt:lpstr>SO 01 R-materiál - HČ</vt:lpstr>
      <vt:lpstr>SO 02 Doplňková činnost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Vlček Roman</dc:creator>
  <cp:lastModifiedBy>Antošová Kateřina, Mgr.</cp:lastModifiedBy>
  <cp:lastPrinted>2024-04-24T14:02:21Z</cp:lastPrinted>
  <dcterms:created xsi:type="dcterms:W3CDTF">2024-04-24T11:49:38Z</dcterms:created>
  <dcterms:modified xsi:type="dcterms:W3CDTF">2025-03-03T08:34:15Z</dcterms:modified>
</cp:coreProperties>
</file>