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heckCompatibility="1"/>
  <mc:AlternateContent xmlns:mc="http://schemas.openxmlformats.org/markup-compatibility/2006">
    <mc:Choice Requires="x15">
      <x15ac:absPath xmlns:x15ac="http://schemas.microsoft.com/office/spreadsheetml/2010/11/ac" url="X:\1-prj\CZ\2020_0115_SSZ_Belehradska 205509\03_Projekt\03_04_DSP_PDPS\04_C_Rozpocet_2024_12\250123_Soc_p_rozpocty\"/>
    </mc:Choice>
  </mc:AlternateContent>
  <xr:revisionPtr revIDLastSave="0" documentId="8_{BD714C96-5EF3-457F-9A3D-2E55B0FAD871}" xr6:coauthVersionLast="47" xr6:coauthVersionMax="47" xr10:uidLastSave="{00000000-0000-0000-0000-000000000000}"/>
  <bookViews>
    <workbookView xWindow="-120" yWindow="-120" windowWidth="29040" windowHeight="15840" activeTab="8" xr2:uid="{00000000-000D-0000-FFFF-FFFF00000000}"/>
  </bookViews>
  <sheets>
    <sheet name="Rekapitulace" sheetId="27" r:id="rId1"/>
    <sheet name="PS 401.1.NN" sheetId="2" r:id="rId2"/>
    <sheet name="PS 401.1.UN" sheetId="3" r:id="rId3"/>
    <sheet name="PS 401.2.NN" sheetId="4" r:id="rId4"/>
    <sheet name="PS 402.1.UN" sheetId="5" r:id="rId5"/>
    <sheet name="PS 402.2.NN" sheetId="6" r:id="rId6"/>
    <sheet name="PS 403.1.NN" sheetId="7" r:id="rId7"/>
    <sheet name="PS 403.1.UN" sheetId="8" r:id="rId8"/>
    <sheet name="PS 403.2.NN" sheetId="9" r:id="rId9"/>
    <sheet name="PS 404.1.UN" sheetId="10" r:id="rId10"/>
    <sheet name="PS 404.2.NN" sheetId="11" r:id="rId11"/>
    <sheet name="PS 405.UN" sheetId="12" r:id="rId12"/>
    <sheet name="SO 010" sheetId="13" r:id="rId13"/>
    <sheet name="SO 101.UN" sheetId="14" r:id="rId14"/>
    <sheet name="SO 102.UN" sheetId="15" r:id="rId15"/>
    <sheet name="SO 103.UN" sheetId="16" r:id="rId16"/>
    <sheet name="SO 104.UN" sheetId="17" r:id="rId17"/>
    <sheet name="SO 105.UN" sheetId="18" r:id="rId18"/>
    <sheet name="SO 190.1.NN" sheetId="19" r:id="rId19"/>
    <sheet name="SO 190.1.UN" sheetId="20" r:id="rId20"/>
    <sheet name="SO 190.2.NN" sheetId="21" r:id="rId21"/>
    <sheet name="SO 190.2.UN" sheetId="22" r:id="rId22"/>
    <sheet name="SO 190.3.UN" sheetId="23" r:id="rId23"/>
    <sheet name="SO 190.4.UN" sheetId="24" r:id="rId24"/>
    <sheet name="SO 190.5.UN" sheetId="25" r:id="rId25"/>
    <sheet name="SO 410" sheetId="26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4" i="26" l="1"/>
  <c r="I94" i="26"/>
  <c r="O90" i="26"/>
  <c r="I90" i="26"/>
  <c r="O86" i="26"/>
  <c r="I86" i="26"/>
  <c r="I83" i="26"/>
  <c r="O83" i="26" s="1"/>
  <c r="O80" i="26"/>
  <c r="I80" i="26"/>
  <c r="I77" i="26"/>
  <c r="O77" i="26" s="1"/>
  <c r="I74" i="26"/>
  <c r="O74" i="26" s="1"/>
  <c r="I71" i="26"/>
  <c r="O71" i="26" s="1"/>
  <c r="O68" i="26"/>
  <c r="I68" i="26"/>
  <c r="O65" i="26"/>
  <c r="I65" i="26"/>
  <c r="O62" i="26"/>
  <c r="I62" i="26"/>
  <c r="I59" i="26"/>
  <c r="O59" i="26" s="1"/>
  <c r="O56" i="26"/>
  <c r="I56" i="26"/>
  <c r="I53" i="26"/>
  <c r="O53" i="26" s="1"/>
  <c r="I50" i="26"/>
  <c r="O50" i="26" s="1"/>
  <c r="I47" i="26"/>
  <c r="O47" i="26" s="1"/>
  <c r="O44" i="26"/>
  <c r="I44" i="26"/>
  <c r="O40" i="26"/>
  <c r="I40" i="26"/>
  <c r="O37" i="26"/>
  <c r="I37" i="26"/>
  <c r="I34" i="26"/>
  <c r="O34" i="26" s="1"/>
  <c r="O31" i="26"/>
  <c r="I31" i="26"/>
  <c r="I25" i="26"/>
  <c r="O26" i="26"/>
  <c r="I26" i="26"/>
  <c r="I21" i="26"/>
  <c r="O21" i="26" s="1"/>
  <c r="O17" i="26"/>
  <c r="I17" i="26"/>
  <c r="I8" i="26"/>
  <c r="I13" i="26"/>
  <c r="O13" i="26" s="1"/>
  <c r="O9" i="26"/>
  <c r="I9" i="26"/>
  <c r="I57" i="25"/>
  <c r="O57" i="25" s="1"/>
  <c r="I53" i="25"/>
  <c r="O53" i="25" s="1"/>
  <c r="I49" i="25"/>
  <c r="O49" i="25" s="1"/>
  <c r="O45" i="25"/>
  <c r="I45" i="25"/>
  <c r="I41" i="25"/>
  <c r="O41" i="25" s="1"/>
  <c r="I37" i="25"/>
  <c r="O37" i="25" s="1"/>
  <c r="O33" i="25"/>
  <c r="I33" i="25"/>
  <c r="O29" i="25"/>
  <c r="I29" i="25"/>
  <c r="I25" i="25"/>
  <c r="O25" i="25" s="1"/>
  <c r="I21" i="25"/>
  <c r="O21" i="25" s="1"/>
  <c r="I17" i="25"/>
  <c r="O17" i="25" s="1"/>
  <c r="I13" i="25"/>
  <c r="O13" i="25" s="1"/>
  <c r="I9" i="25"/>
  <c r="O57" i="24"/>
  <c r="I57" i="24"/>
  <c r="O53" i="24"/>
  <c r="I53" i="24"/>
  <c r="I49" i="24"/>
  <c r="O49" i="24" s="1"/>
  <c r="I45" i="24"/>
  <c r="O45" i="24" s="1"/>
  <c r="O41" i="24"/>
  <c r="I41" i="24"/>
  <c r="O37" i="24"/>
  <c r="I37" i="24"/>
  <c r="I33" i="24"/>
  <c r="O33" i="24" s="1"/>
  <c r="I29" i="24"/>
  <c r="O29" i="24" s="1"/>
  <c r="O25" i="24"/>
  <c r="I25" i="24"/>
  <c r="O21" i="24"/>
  <c r="I21" i="24"/>
  <c r="I17" i="24"/>
  <c r="O17" i="24" s="1"/>
  <c r="I13" i="24"/>
  <c r="O13" i="24" s="1"/>
  <c r="O9" i="24"/>
  <c r="I9" i="24"/>
  <c r="I45" i="23"/>
  <c r="O45" i="23" s="1"/>
  <c r="I41" i="23"/>
  <c r="O41" i="23" s="1"/>
  <c r="O37" i="23"/>
  <c r="I37" i="23"/>
  <c r="O33" i="23"/>
  <c r="I33" i="23"/>
  <c r="I29" i="23"/>
  <c r="O29" i="23" s="1"/>
  <c r="I25" i="23"/>
  <c r="O25" i="23" s="1"/>
  <c r="O21" i="23"/>
  <c r="I21" i="23"/>
  <c r="I17" i="23"/>
  <c r="O17" i="23" s="1"/>
  <c r="I13" i="23"/>
  <c r="O13" i="23" s="1"/>
  <c r="I9" i="23"/>
  <c r="O9" i="23" s="1"/>
  <c r="O45" i="22"/>
  <c r="I45" i="22"/>
  <c r="I41" i="22"/>
  <c r="O41" i="22" s="1"/>
  <c r="I37" i="22"/>
  <c r="O37" i="22" s="1"/>
  <c r="O33" i="22"/>
  <c r="I33" i="22"/>
  <c r="O29" i="22"/>
  <c r="I29" i="22"/>
  <c r="I25" i="22"/>
  <c r="O25" i="22" s="1"/>
  <c r="I21" i="22"/>
  <c r="O21" i="22" s="1"/>
  <c r="O17" i="22"/>
  <c r="I17" i="22"/>
  <c r="O13" i="22"/>
  <c r="I13" i="22"/>
  <c r="I9" i="22"/>
  <c r="I8" i="22" s="1"/>
  <c r="I3" i="22" s="1"/>
  <c r="C30" i="27" s="1"/>
  <c r="O45" i="21"/>
  <c r="I45" i="21"/>
  <c r="O41" i="21"/>
  <c r="I41" i="21"/>
  <c r="I37" i="21"/>
  <c r="O37" i="21" s="1"/>
  <c r="I33" i="21"/>
  <c r="O33" i="21" s="1"/>
  <c r="O29" i="21"/>
  <c r="I29" i="21"/>
  <c r="O25" i="21"/>
  <c r="I25" i="21"/>
  <c r="O21" i="21"/>
  <c r="I21" i="21"/>
  <c r="I17" i="21"/>
  <c r="O17" i="21" s="1"/>
  <c r="O13" i="21"/>
  <c r="I13" i="21"/>
  <c r="I9" i="21"/>
  <c r="I8" i="21" s="1"/>
  <c r="I3" i="21" s="1"/>
  <c r="C29" i="27" s="1"/>
  <c r="I8" i="20"/>
  <c r="I3" i="20" s="1"/>
  <c r="C28" i="27" s="1"/>
  <c r="I13" i="20"/>
  <c r="O13" i="20" s="1"/>
  <c r="O9" i="20"/>
  <c r="I9" i="20"/>
  <c r="O37" i="19"/>
  <c r="I37" i="19"/>
  <c r="I33" i="19"/>
  <c r="O33" i="19" s="1"/>
  <c r="O29" i="19"/>
  <c r="I29" i="19"/>
  <c r="I25" i="19"/>
  <c r="O25" i="19" s="1"/>
  <c r="I21" i="19"/>
  <c r="O21" i="19" s="1"/>
  <c r="I17" i="19"/>
  <c r="O17" i="19" s="1"/>
  <c r="O13" i="19"/>
  <c r="I13" i="19"/>
  <c r="O9" i="19"/>
  <c r="D27" i="27" s="1"/>
  <c r="I9" i="19"/>
  <c r="I8" i="19" s="1"/>
  <c r="I3" i="19" s="1"/>
  <c r="C27" i="27" s="1"/>
  <c r="E27" i="27" s="1"/>
  <c r="I182" i="18"/>
  <c r="O182" i="18" s="1"/>
  <c r="O178" i="18"/>
  <c r="I178" i="18"/>
  <c r="O174" i="18"/>
  <c r="I174" i="18"/>
  <c r="I170" i="18"/>
  <c r="I164" i="18"/>
  <c r="O165" i="18"/>
  <c r="I165" i="18"/>
  <c r="O160" i="18"/>
  <c r="I160" i="18"/>
  <c r="O156" i="18"/>
  <c r="I156" i="18"/>
  <c r="I152" i="18"/>
  <c r="O152" i="18" s="1"/>
  <c r="O148" i="18"/>
  <c r="I148" i="18"/>
  <c r="I144" i="18"/>
  <c r="O144" i="18" s="1"/>
  <c r="I140" i="18"/>
  <c r="O140" i="18" s="1"/>
  <c r="I136" i="18"/>
  <c r="O136" i="18" s="1"/>
  <c r="O132" i="18"/>
  <c r="I132" i="18"/>
  <c r="O128" i="18"/>
  <c r="I128" i="18"/>
  <c r="O124" i="18"/>
  <c r="I124" i="18"/>
  <c r="I120" i="18"/>
  <c r="O120" i="18" s="1"/>
  <c r="O116" i="18"/>
  <c r="I116" i="18"/>
  <c r="O112" i="18"/>
  <c r="I112" i="18"/>
  <c r="I108" i="18"/>
  <c r="O108" i="18" s="1"/>
  <c r="I104" i="18"/>
  <c r="O104" i="18" s="1"/>
  <c r="O100" i="18"/>
  <c r="I100" i="18"/>
  <c r="O96" i="18"/>
  <c r="I96" i="18"/>
  <c r="O92" i="18"/>
  <c r="I92" i="18"/>
  <c r="I88" i="18"/>
  <c r="I83" i="18"/>
  <c r="O83" i="18" s="1"/>
  <c r="O79" i="18"/>
  <c r="I79" i="18"/>
  <c r="I78" i="18" s="1"/>
  <c r="I29" i="18"/>
  <c r="I74" i="18"/>
  <c r="O74" i="18" s="1"/>
  <c r="O70" i="18"/>
  <c r="I70" i="18"/>
  <c r="O66" i="18"/>
  <c r="I66" i="18"/>
  <c r="O62" i="18"/>
  <c r="I62" i="18"/>
  <c r="I58" i="18"/>
  <c r="O58" i="18" s="1"/>
  <c r="O54" i="18"/>
  <c r="I54" i="18"/>
  <c r="I50" i="18"/>
  <c r="O50" i="18" s="1"/>
  <c r="I46" i="18"/>
  <c r="O46" i="18" s="1"/>
  <c r="I42" i="18"/>
  <c r="O42" i="18" s="1"/>
  <c r="O38" i="18"/>
  <c r="I38" i="18"/>
  <c r="O34" i="18"/>
  <c r="I34" i="18"/>
  <c r="O30" i="18"/>
  <c r="I30" i="18"/>
  <c r="O25" i="18"/>
  <c r="I25" i="18"/>
  <c r="I21" i="18"/>
  <c r="O17" i="18"/>
  <c r="I17" i="18"/>
  <c r="O13" i="18"/>
  <c r="I13" i="18"/>
  <c r="O9" i="18"/>
  <c r="I9" i="18"/>
  <c r="I149" i="17"/>
  <c r="I166" i="17"/>
  <c r="O166" i="17" s="1"/>
  <c r="I162" i="17"/>
  <c r="O162" i="17" s="1"/>
  <c r="O158" i="17"/>
  <c r="I158" i="17"/>
  <c r="I154" i="17"/>
  <c r="O154" i="17" s="1"/>
  <c r="O150" i="17"/>
  <c r="I150" i="17"/>
  <c r="I144" i="17"/>
  <c r="I145" i="17"/>
  <c r="O145" i="17" s="1"/>
  <c r="I140" i="17"/>
  <c r="O140" i="17" s="1"/>
  <c r="I136" i="17"/>
  <c r="O136" i="17" s="1"/>
  <c r="I132" i="17"/>
  <c r="O132" i="17" s="1"/>
  <c r="O128" i="17"/>
  <c r="I128" i="17"/>
  <c r="I124" i="17"/>
  <c r="O124" i="17" s="1"/>
  <c r="O120" i="17"/>
  <c r="I120" i="17"/>
  <c r="O116" i="17"/>
  <c r="I116" i="17"/>
  <c r="O112" i="17"/>
  <c r="I112" i="17"/>
  <c r="I108" i="17"/>
  <c r="O108" i="17" s="1"/>
  <c r="I104" i="17"/>
  <c r="O104" i="17" s="1"/>
  <c r="I100" i="17"/>
  <c r="O100" i="17" s="1"/>
  <c r="O96" i="17"/>
  <c r="I96" i="17"/>
  <c r="I92" i="17"/>
  <c r="O92" i="17" s="1"/>
  <c r="O88" i="17"/>
  <c r="I88" i="17"/>
  <c r="O84" i="17"/>
  <c r="I84" i="17"/>
  <c r="O80" i="17"/>
  <c r="I80" i="17"/>
  <c r="I76" i="17"/>
  <c r="O71" i="17"/>
  <c r="I71" i="17"/>
  <c r="I67" i="17"/>
  <c r="I62" i="17"/>
  <c r="O62" i="17" s="1"/>
  <c r="O58" i="17"/>
  <c r="I58" i="17"/>
  <c r="O54" i="17"/>
  <c r="I54" i="17"/>
  <c r="O50" i="17"/>
  <c r="I50" i="17"/>
  <c r="I46" i="17"/>
  <c r="O46" i="17" s="1"/>
  <c r="I42" i="17"/>
  <c r="O42" i="17" s="1"/>
  <c r="I38" i="17"/>
  <c r="O38" i="17" s="1"/>
  <c r="O34" i="17"/>
  <c r="I34" i="17"/>
  <c r="I30" i="17"/>
  <c r="O30" i="17" s="1"/>
  <c r="O26" i="17"/>
  <c r="I26" i="17"/>
  <c r="I25" i="17" s="1"/>
  <c r="I8" i="17"/>
  <c r="I21" i="17"/>
  <c r="O21" i="17" s="1"/>
  <c r="O17" i="17"/>
  <c r="I17" i="17"/>
  <c r="O13" i="17"/>
  <c r="I13" i="17"/>
  <c r="O9" i="17"/>
  <c r="I9" i="17"/>
  <c r="I149" i="16"/>
  <c r="O149" i="16" s="1"/>
  <c r="I145" i="16"/>
  <c r="O145" i="16" s="1"/>
  <c r="I141" i="16"/>
  <c r="O141" i="16" s="1"/>
  <c r="I137" i="16"/>
  <c r="O137" i="16" s="1"/>
  <c r="I132" i="16"/>
  <c r="O127" i="16"/>
  <c r="I127" i="16"/>
  <c r="I123" i="16"/>
  <c r="O123" i="16" s="1"/>
  <c r="I119" i="16"/>
  <c r="O119" i="16" s="1"/>
  <c r="O115" i="16"/>
  <c r="I115" i="16"/>
  <c r="I111" i="16"/>
  <c r="O111" i="16" s="1"/>
  <c r="I107" i="16"/>
  <c r="O107" i="16" s="1"/>
  <c r="O103" i="16"/>
  <c r="I103" i="16"/>
  <c r="O99" i="16"/>
  <c r="I99" i="16"/>
  <c r="O95" i="16"/>
  <c r="I95" i="16"/>
  <c r="I91" i="16"/>
  <c r="O91" i="16" s="1"/>
  <c r="I87" i="16"/>
  <c r="O87" i="16" s="1"/>
  <c r="O83" i="16"/>
  <c r="I83" i="16"/>
  <c r="I79" i="16"/>
  <c r="O79" i="16" s="1"/>
  <c r="I75" i="16"/>
  <c r="O75" i="16" s="1"/>
  <c r="O71" i="16"/>
  <c r="I71" i="16"/>
  <c r="O67" i="16"/>
  <c r="I67" i="16"/>
  <c r="I62" i="16"/>
  <c r="O62" i="16" s="1"/>
  <c r="O58" i="16"/>
  <c r="I58" i="16"/>
  <c r="I54" i="16"/>
  <c r="O54" i="16" s="1"/>
  <c r="O50" i="16"/>
  <c r="I50" i="16"/>
  <c r="O46" i="16"/>
  <c r="I46" i="16"/>
  <c r="O42" i="16"/>
  <c r="I42" i="16"/>
  <c r="I38" i="16"/>
  <c r="O38" i="16" s="1"/>
  <c r="I34" i="16"/>
  <c r="O34" i="16" s="1"/>
  <c r="I30" i="16"/>
  <c r="O30" i="16" s="1"/>
  <c r="O26" i="16"/>
  <c r="I26" i="16"/>
  <c r="I21" i="16"/>
  <c r="O21" i="16" s="1"/>
  <c r="I17" i="16"/>
  <c r="I13" i="16"/>
  <c r="O13" i="16" s="1"/>
  <c r="O9" i="16"/>
  <c r="I9" i="16"/>
  <c r="O174" i="15"/>
  <c r="I174" i="15"/>
  <c r="I170" i="15"/>
  <c r="O170" i="15" s="1"/>
  <c r="I166" i="15"/>
  <c r="O166" i="15" s="1"/>
  <c r="O162" i="15"/>
  <c r="I162" i="15"/>
  <c r="O157" i="15"/>
  <c r="I157" i="15"/>
  <c r="I156" i="15" s="1"/>
  <c r="O152" i="15"/>
  <c r="I152" i="15"/>
  <c r="O148" i="15"/>
  <c r="I148" i="15"/>
  <c r="O144" i="15"/>
  <c r="I144" i="15"/>
  <c r="I140" i="15"/>
  <c r="O140" i="15" s="1"/>
  <c r="I136" i="15"/>
  <c r="O136" i="15" s="1"/>
  <c r="O132" i="15"/>
  <c r="I132" i="15"/>
  <c r="I128" i="15"/>
  <c r="O128" i="15" s="1"/>
  <c r="I124" i="15"/>
  <c r="O124" i="15" s="1"/>
  <c r="O120" i="15"/>
  <c r="I120" i="15"/>
  <c r="O116" i="15"/>
  <c r="I116" i="15"/>
  <c r="O112" i="15"/>
  <c r="I112" i="15"/>
  <c r="I108" i="15"/>
  <c r="O108" i="15" s="1"/>
  <c r="I104" i="15"/>
  <c r="O104" i="15" s="1"/>
  <c r="O100" i="15"/>
  <c r="I100" i="15"/>
  <c r="I96" i="15"/>
  <c r="O96" i="15" s="1"/>
  <c r="I92" i="15"/>
  <c r="O92" i="15" s="1"/>
  <c r="O88" i="15"/>
  <c r="I88" i="15"/>
  <c r="O84" i="15"/>
  <c r="I84" i="15"/>
  <c r="O80" i="15"/>
  <c r="I80" i="15"/>
  <c r="O75" i="15"/>
  <c r="I75" i="15"/>
  <c r="I71" i="15"/>
  <c r="O67" i="15"/>
  <c r="I67" i="15"/>
  <c r="I25" i="15"/>
  <c r="I62" i="15"/>
  <c r="O62" i="15" s="1"/>
  <c r="O58" i="15"/>
  <c r="I58" i="15"/>
  <c r="O54" i="15"/>
  <c r="I54" i="15"/>
  <c r="O50" i="15"/>
  <c r="I50" i="15"/>
  <c r="I46" i="15"/>
  <c r="O46" i="15" s="1"/>
  <c r="I42" i="15"/>
  <c r="O42" i="15" s="1"/>
  <c r="I38" i="15"/>
  <c r="O38" i="15" s="1"/>
  <c r="I34" i="15"/>
  <c r="O34" i="15" s="1"/>
  <c r="I30" i="15"/>
  <c r="O30" i="15" s="1"/>
  <c r="O26" i="15"/>
  <c r="I26" i="15"/>
  <c r="I8" i="15"/>
  <c r="I21" i="15"/>
  <c r="O21" i="15" s="1"/>
  <c r="I17" i="15"/>
  <c r="O17" i="15" s="1"/>
  <c r="O13" i="15"/>
  <c r="I13" i="15"/>
  <c r="I9" i="15"/>
  <c r="O9" i="15" s="1"/>
  <c r="O136" i="14"/>
  <c r="I136" i="14"/>
  <c r="O132" i="14"/>
  <c r="I132" i="14"/>
  <c r="I128" i="14"/>
  <c r="O123" i="14"/>
  <c r="I123" i="14"/>
  <c r="I119" i="14"/>
  <c r="O119" i="14" s="1"/>
  <c r="I115" i="14"/>
  <c r="O115" i="14" s="1"/>
  <c r="O111" i="14"/>
  <c r="I111" i="14"/>
  <c r="I107" i="14"/>
  <c r="O107" i="14" s="1"/>
  <c r="I103" i="14"/>
  <c r="O103" i="14" s="1"/>
  <c r="O99" i="14"/>
  <c r="I99" i="14"/>
  <c r="O95" i="14"/>
  <c r="I95" i="14"/>
  <c r="O91" i="14"/>
  <c r="I91" i="14"/>
  <c r="I87" i="14"/>
  <c r="O87" i="14" s="1"/>
  <c r="I83" i="14"/>
  <c r="O83" i="14" s="1"/>
  <c r="O79" i="14"/>
  <c r="I79" i="14"/>
  <c r="I75" i="14"/>
  <c r="O75" i="14" s="1"/>
  <c r="I71" i="14"/>
  <c r="O71" i="14" s="1"/>
  <c r="O67" i="14"/>
  <c r="I67" i="14"/>
  <c r="I62" i="14"/>
  <c r="O62" i="14" s="1"/>
  <c r="I58" i="14"/>
  <c r="O58" i="14" s="1"/>
  <c r="O54" i="14"/>
  <c r="I54" i="14"/>
  <c r="I50" i="14"/>
  <c r="O50" i="14" s="1"/>
  <c r="O46" i="14"/>
  <c r="I46" i="14"/>
  <c r="O42" i="14"/>
  <c r="I42" i="14"/>
  <c r="O38" i="14"/>
  <c r="I38" i="14"/>
  <c r="I34" i="14"/>
  <c r="O34" i="14" s="1"/>
  <c r="I30" i="14"/>
  <c r="O30" i="14" s="1"/>
  <c r="I26" i="14"/>
  <c r="O26" i="14" s="1"/>
  <c r="I21" i="14"/>
  <c r="O21" i="14" s="1"/>
  <c r="I17" i="14"/>
  <c r="O17" i="14" s="1"/>
  <c r="I13" i="14"/>
  <c r="O13" i="14" s="1"/>
  <c r="I9" i="14"/>
  <c r="O9" i="14" s="1"/>
  <c r="O18" i="13"/>
  <c r="I18" i="13"/>
  <c r="O15" i="13"/>
  <c r="I15" i="13"/>
  <c r="I12" i="13"/>
  <c r="O12" i="13" s="1"/>
  <c r="I9" i="13"/>
  <c r="I433" i="12"/>
  <c r="O433" i="12" s="1"/>
  <c r="I430" i="12"/>
  <c r="O430" i="12" s="1"/>
  <c r="I427" i="12"/>
  <c r="O427" i="12" s="1"/>
  <c r="O424" i="12"/>
  <c r="I424" i="12"/>
  <c r="O421" i="12"/>
  <c r="I421" i="12"/>
  <c r="I418" i="12"/>
  <c r="O418" i="12" s="1"/>
  <c r="I414" i="12"/>
  <c r="O414" i="12" s="1"/>
  <c r="O411" i="12"/>
  <c r="I411" i="12"/>
  <c r="O408" i="12"/>
  <c r="I408" i="12"/>
  <c r="O405" i="12"/>
  <c r="I405" i="12"/>
  <c r="I402" i="12"/>
  <c r="O402" i="12" s="1"/>
  <c r="I399" i="12"/>
  <c r="O399" i="12" s="1"/>
  <c r="I396" i="12"/>
  <c r="O396" i="12" s="1"/>
  <c r="O393" i="12"/>
  <c r="I393" i="12"/>
  <c r="I390" i="12"/>
  <c r="O390" i="12" s="1"/>
  <c r="O387" i="12"/>
  <c r="I387" i="12"/>
  <c r="O384" i="12"/>
  <c r="I384" i="12"/>
  <c r="O381" i="12"/>
  <c r="I381" i="12"/>
  <c r="I378" i="12"/>
  <c r="O378" i="12" s="1"/>
  <c r="I375" i="12"/>
  <c r="O375" i="12" s="1"/>
  <c r="I372" i="12"/>
  <c r="O372" i="12" s="1"/>
  <c r="O369" i="12"/>
  <c r="I369" i="12"/>
  <c r="I366" i="12"/>
  <c r="O366" i="12" s="1"/>
  <c r="O363" i="12"/>
  <c r="I363" i="12"/>
  <c r="O360" i="12"/>
  <c r="I360" i="12"/>
  <c r="O357" i="12"/>
  <c r="I357" i="12"/>
  <c r="I354" i="12"/>
  <c r="O354" i="12" s="1"/>
  <c r="I351" i="12"/>
  <c r="O351" i="12" s="1"/>
  <c r="I348" i="12"/>
  <c r="O348" i="12" s="1"/>
  <c r="O345" i="12"/>
  <c r="I345" i="12"/>
  <c r="I342" i="12"/>
  <c r="O342" i="12" s="1"/>
  <c r="O339" i="12"/>
  <c r="I339" i="12"/>
  <c r="O336" i="12"/>
  <c r="I336" i="12"/>
  <c r="O333" i="12"/>
  <c r="I333" i="12"/>
  <c r="I330" i="12"/>
  <c r="O330" i="12" s="1"/>
  <c r="I327" i="12"/>
  <c r="O327" i="12" s="1"/>
  <c r="I324" i="12"/>
  <c r="O324" i="12" s="1"/>
  <c r="O321" i="12"/>
  <c r="I321" i="12"/>
  <c r="I318" i="12"/>
  <c r="O318" i="12" s="1"/>
  <c r="O315" i="12"/>
  <c r="I315" i="12"/>
  <c r="O312" i="12"/>
  <c r="I312" i="12"/>
  <c r="O309" i="12"/>
  <c r="I309" i="12"/>
  <c r="I306" i="12"/>
  <c r="O306" i="12" s="1"/>
  <c r="I303" i="12"/>
  <c r="O303" i="12" s="1"/>
  <c r="I300" i="12"/>
  <c r="O300" i="12" s="1"/>
  <c r="O297" i="12"/>
  <c r="I297" i="12"/>
  <c r="I294" i="12"/>
  <c r="O294" i="12" s="1"/>
  <c r="O291" i="12"/>
  <c r="I291" i="12"/>
  <c r="O288" i="12"/>
  <c r="I288" i="12"/>
  <c r="O285" i="12"/>
  <c r="I285" i="12"/>
  <c r="I282" i="12"/>
  <c r="O282" i="12" s="1"/>
  <c r="I279" i="12"/>
  <c r="O279" i="12" s="1"/>
  <c r="I276" i="12"/>
  <c r="O276" i="12" s="1"/>
  <c r="I272" i="12"/>
  <c r="O272" i="12" s="1"/>
  <c r="I269" i="12"/>
  <c r="O269" i="12" s="1"/>
  <c r="I266" i="12"/>
  <c r="O266" i="12" s="1"/>
  <c r="I263" i="12"/>
  <c r="O263" i="12" s="1"/>
  <c r="I260" i="12"/>
  <c r="O260" i="12" s="1"/>
  <c r="O257" i="12"/>
  <c r="I257" i="12"/>
  <c r="O254" i="12"/>
  <c r="I254" i="12"/>
  <c r="I251" i="12"/>
  <c r="O251" i="12" s="1"/>
  <c r="I248" i="12"/>
  <c r="O248" i="12" s="1"/>
  <c r="I245" i="12"/>
  <c r="O245" i="12" s="1"/>
  <c r="I242" i="12"/>
  <c r="O242" i="12" s="1"/>
  <c r="I239" i="12"/>
  <c r="O239" i="12" s="1"/>
  <c r="I236" i="12"/>
  <c r="O236" i="12" s="1"/>
  <c r="O233" i="12"/>
  <c r="I233" i="12"/>
  <c r="O230" i="12"/>
  <c r="I230" i="12"/>
  <c r="I227" i="12"/>
  <c r="O227" i="12" s="1"/>
  <c r="I224" i="12"/>
  <c r="O224" i="12" s="1"/>
  <c r="O221" i="12"/>
  <c r="I221" i="12"/>
  <c r="I218" i="12"/>
  <c r="O218" i="12" s="1"/>
  <c r="I215" i="12"/>
  <c r="O215" i="12" s="1"/>
  <c r="I212" i="12"/>
  <c r="O212" i="12" s="1"/>
  <c r="O209" i="12"/>
  <c r="I209" i="12"/>
  <c r="O206" i="12"/>
  <c r="I206" i="12"/>
  <c r="I203" i="12"/>
  <c r="O203" i="12" s="1"/>
  <c r="I200" i="12"/>
  <c r="O200" i="12" s="1"/>
  <c r="O197" i="12"/>
  <c r="I197" i="12"/>
  <c r="I194" i="12"/>
  <c r="O194" i="12" s="1"/>
  <c r="I191" i="12"/>
  <c r="O191" i="12" s="1"/>
  <c r="I188" i="12"/>
  <c r="O188" i="12" s="1"/>
  <c r="O185" i="12"/>
  <c r="I185" i="12"/>
  <c r="O182" i="12"/>
  <c r="I182" i="12"/>
  <c r="I179" i="12"/>
  <c r="O179" i="12" s="1"/>
  <c r="I176" i="12"/>
  <c r="O176" i="12" s="1"/>
  <c r="O173" i="12"/>
  <c r="I173" i="12"/>
  <c r="I170" i="12"/>
  <c r="O170" i="12" s="1"/>
  <c r="I167" i="12"/>
  <c r="O167" i="12" s="1"/>
  <c r="I164" i="12"/>
  <c r="O164" i="12" s="1"/>
  <c r="O161" i="12"/>
  <c r="I161" i="12"/>
  <c r="O158" i="12"/>
  <c r="I158" i="12"/>
  <c r="I155" i="12"/>
  <c r="O155" i="12" s="1"/>
  <c r="I152" i="12"/>
  <c r="O152" i="12" s="1"/>
  <c r="I149" i="12"/>
  <c r="O149" i="12" s="1"/>
  <c r="I146" i="12"/>
  <c r="O146" i="12" s="1"/>
  <c r="I143" i="12"/>
  <c r="O143" i="12" s="1"/>
  <c r="I140" i="12"/>
  <c r="O140" i="12" s="1"/>
  <c r="O137" i="12"/>
  <c r="I137" i="12"/>
  <c r="O134" i="12"/>
  <c r="I134" i="12"/>
  <c r="I131" i="12"/>
  <c r="O131" i="12" s="1"/>
  <c r="I128" i="12"/>
  <c r="O128" i="12" s="1"/>
  <c r="O125" i="12"/>
  <c r="I125" i="12"/>
  <c r="I122" i="12"/>
  <c r="O122" i="12" s="1"/>
  <c r="I119" i="12"/>
  <c r="O119" i="12" s="1"/>
  <c r="I116" i="12"/>
  <c r="O116" i="12" s="1"/>
  <c r="O113" i="12"/>
  <c r="I113" i="12"/>
  <c r="O110" i="12"/>
  <c r="I110" i="12"/>
  <c r="I107" i="12"/>
  <c r="O107" i="12" s="1"/>
  <c r="I103" i="12"/>
  <c r="O103" i="12" s="1"/>
  <c r="O100" i="12"/>
  <c r="I100" i="12"/>
  <c r="O97" i="12"/>
  <c r="I97" i="12"/>
  <c r="O94" i="12"/>
  <c r="I94" i="12"/>
  <c r="I91" i="12"/>
  <c r="O91" i="12" s="1"/>
  <c r="I88" i="12"/>
  <c r="O88" i="12" s="1"/>
  <c r="I85" i="12"/>
  <c r="O85" i="12" s="1"/>
  <c r="O82" i="12"/>
  <c r="I82" i="12"/>
  <c r="I79" i="12"/>
  <c r="O79" i="12" s="1"/>
  <c r="O76" i="12"/>
  <c r="I76" i="12"/>
  <c r="O73" i="12"/>
  <c r="I73" i="12"/>
  <c r="O70" i="12"/>
  <c r="I70" i="12"/>
  <c r="I67" i="12"/>
  <c r="O67" i="12" s="1"/>
  <c r="I64" i="12"/>
  <c r="O64" i="12" s="1"/>
  <c r="I61" i="12"/>
  <c r="O61" i="12" s="1"/>
  <c r="O58" i="12"/>
  <c r="I58" i="12"/>
  <c r="I55" i="12"/>
  <c r="O55" i="12" s="1"/>
  <c r="O52" i="12"/>
  <c r="I52" i="12"/>
  <c r="O49" i="12"/>
  <c r="I49" i="12"/>
  <c r="O46" i="12"/>
  <c r="I46" i="12"/>
  <c r="I43" i="12"/>
  <c r="O43" i="12" s="1"/>
  <c r="I40" i="12"/>
  <c r="O40" i="12" s="1"/>
  <c r="I37" i="12"/>
  <c r="O37" i="12" s="1"/>
  <c r="O34" i="12"/>
  <c r="I34" i="12"/>
  <c r="I30" i="12"/>
  <c r="O30" i="12" s="1"/>
  <c r="I27" i="12"/>
  <c r="O27" i="12" s="1"/>
  <c r="I24" i="12"/>
  <c r="O24" i="12" s="1"/>
  <c r="I21" i="12"/>
  <c r="O21" i="12" s="1"/>
  <c r="O18" i="12"/>
  <c r="I18" i="12"/>
  <c r="O15" i="12"/>
  <c r="I15" i="12"/>
  <c r="I12" i="12"/>
  <c r="O12" i="12" s="1"/>
  <c r="I9" i="12"/>
  <c r="O9" i="12" s="1"/>
  <c r="I97" i="11"/>
  <c r="I113" i="11"/>
  <c r="O113" i="11" s="1"/>
  <c r="I110" i="11"/>
  <c r="O110" i="11" s="1"/>
  <c r="I107" i="11"/>
  <c r="O107" i="11" s="1"/>
  <c r="O104" i="11"/>
  <c r="I104" i="11"/>
  <c r="O101" i="11"/>
  <c r="I101" i="11"/>
  <c r="I98" i="11"/>
  <c r="O98" i="11" s="1"/>
  <c r="I94" i="11"/>
  <c r="O94" i="11" s="1"/>
  <c r="O91" i="11"/>
  <c r="I91" i="11"/>
  <c r="O88" i="11"/>
  <c r="I88" i="11"/>
  <c r="O85" i="11"/>
  <c r="I85" i="11"/>
  <c r="I82" i="11"/>
  <c r="O82" i="11" s="1"/>
  <c r="I79" i="11"/>
  <c r="O79" i="11" s="1"/>
  <c r="I76" i="11"/>
  <c r="O76" i="11" s="1"/>
  <c r="O73" i="11"/>
  <c r="I73" i="11"/>
  <c r="I70" i="11"/>
  <c r="O70" i="11" s="1"/>
  <c r="O67" i="11"/>
  <c r="I67" i="11"/>
  <c r="O64" i="11"/>
  <c r="I64" i="11"/>
  <c r="I60" i="11"/>
  <c r="O60" i="11" s="1"/>
  <c r="O57" i="11"/>
  <c r="I57" i="11"/>
  <c r="O54" i="11"/>
  <c r="I54" i="11"/>
  <c r="I51" i="11"/>
  <c r="O51" i="11" s="1"/>
  <c r="I48" i="11"/>
  <c r="O48" i="11" s="1"/>
  <c r="O45" i="11"/>
  <c r="I45" i="11"/>
  <c r="I42" i="11"/>
  <c r="O42" i="11" s="1"/>
  <c r="I39" i="11"/>
  <c r="O39" i="11" s="1"/>
  <c r="I36" i="11"/>
  <c r="O36" i="11" s="1"/>
  <c r="O33" i="11"/>
  <c r="I33" i="11"/>
  <c r="O30" i="11"/>
  <c r="I30" i="11"/>
  <c r="I27" i="11"/>
  <c r="O27" i="11" s="1"/>
  <c r="I24" i="11"/>
  <c r="O24" i="11" s="1"/>
  <c r="O21" i="11"/>
  <c r="I21" i="11"/>
  <c r="I18" i="11"/>
  <c r="O18" i="11" s="1"/>
  <c r="I15" i="11"/>
  <c r="O15" i="11" s="1"/>
  <c r="I12" i="11"/>
  <c r="O12" i="11" s="1"/>
  <c r="O9" i="11"/>
  <c r="D19" i="27" s="1"/>
  <c r="I9" i="11"/>
  <c r="I565" i="10"/>
  <c r="O565" i="10" s="1"/>
  <c r="I562" i="10"/>
  <c r="O562" i="10" s="1"/>
  <c r="O559" i="10"/>
  <c r="I559" i="10"/>
  <c r="I556" i="10"/>
  <c r="O556" i="10" s="1"/>
  <c r="I553" i="10"/>
  <c r="O553" i="10" s="1"/>
  <c r="I550" i="10"/>
  <c r="O550" i="10" s="1"/>
  <c r="I546" i="10"/>
  <c r="O546" i="10" s="1"/>
  <c r="I543" i="10"/>
  <c r="O543" i="10" s="1"/>
  <c r="O540" i="10"/>
  <c r="I540" i="10"/>
  <c r="I537" i="10"/>
  <c r="O537" i="10" s="1"/>
  <c r="O534" i="10"/>
  <c r="I534" i="10"/>
  <c r="O531" i="10"/>
  <c r="I531" i="10"/>
  <c r="O528" i="10"/>
  <c r="I528" i="10"/>
  <c r="I525" i="10"/>
  <c r="O525" i="10" s="1"/>
  <c r="I522" i="10"/>
  <c r="O522" i="10" s="1"/>
  <c r="I519" i="10"/>
  <c r="O519" i="10" s="1"/>
  <c r="O516" i="10"/>
  <c r="I516" i="10"/>
  <c r="I513" i="10"/>
  <c r="O513" i="10" s="1"/>
  <c r="O510" i="10"/>
  <c r="I510" i="10"/>
  <c r="O507" i="10"/>
  <c r="I507" i="10"/>
  <c r="O504" i="10"/>
  <c r="I504" i="10"/>
  <c r="I501" i="10"/>
  <c r="O501" i="10" s="1"/>
  <c r="I498" i="10"/>
  <c r="O498" i="10" s="1"/>
  <c r="I495" i="10"/>
  <c r="O495" i="10" s="1"/>
  <c r="O492" i="10"/>
  <c r="I492" i="10"/>
  <c r="I489" i="10"/>
  <c r="O489" i="10" s="1"/>
  <c r="O486" i="10"/>
  <c r="I486" i="10"/>
  <c r="O483" i="10"/>
  <c r="I483" i="10"/>
  <c r="O480" i="10"/>
  <c r="I480" i="10"/>
  <c r="I477" i="10"/>
  <c r="O477" i="10" s="1"/>
  <c r="I474" i="10"/>
  <c r="O474" i="10" s="1"/>
  <c r="I471" i="10"/>
  <c r="O471" i="10" s="1"/>
  <c r="O468" i="10"/>
  <c r="I468" i="10"/>
  <c r="I465" i="10"/>
  <c r="O465" i="10" s="1"/>
  <c r="O462" i="10"/>
  <c r="I462" i="10"/>
  <c r="O459" i="10"/>
  <c r="I459" i="10"/>
  <c r="O456" i="10"/>
  <c r="I456" i="10"/>
  <c r="I453" i="10"/>
  <c r="O453" i="10" s="1"/>
  <c r="I450" i="10"/>
  <c r="O450" i="10" s="1"/>
  <c r="I447" i="10"/>
  <c r="O447" i="10" s="1"/>
  <c r="O444" i="10"/>
  <c r="I444" i="10"/>
  <c r="I441" i="10"/>
  <c r="O441" i="10" s="1"/>
  <c r="O438" i="10"/>
  <c r="I438" i="10"/>
  <c r="O435" i="10"/>
  <c r="I435" i="10"/>
  <c r="O432" i="10"/>
  <c r="I432" i="10"/>
  <c r="I429" i="10"/>
  <c r="O429" i="10" s="1"/>
  <c r="I426" i="10"/>
  <c r="O426" i="10" s="1"/>
  <c r="I423" i="10"/>
  <c r="O423" i="10" s="1"/>
  <c r="O420" i="10"/>
  <c r="I420" i="10"/>
  <c r="I417" i="10"/>
  <c r="O417" i="10" s="1"/>
  <c r="O414" i="10"/>
  <c r="I414" i="10"/>
  <c r="O411" i="10"/>
  <c r="I411" i="10"/>
  <c r="O408" i="10"/>
  <c r="I408" i="10"/>
  <c r="I405" i="10"/>
  <c r="O405" i="10" s="1"/>
  <c r="I402" i="10"/>
  <c r="O402" i="10" s="1"/>
  <c r="I399" i="10"/>
  <c r="O399" i="10" s="1"/>
  <c r="O396" i="10"/>
  <c r="I396" i="10"/>
  <c r="I393" i="10"/>
  <c r="O393" i="10" s="1"/>
  <c r="O390" i="10"/>
  <c r="I390" i="10"/>
  <c r="O387" i="10"/>
  <c r="I387" i="10"/>
  <c r="O384" i="10"/>
  <c r="I384" i="10"/>
  <c r="I381" i="10"/>
  <c r="O381" i="10" s="1"/>
  <c r="I378" i="10"/>
  <c r="O378" i="10" s="1"/>
  <c r="I375" i="10"/>
  <c r="O375" i="10" s="1"/>
  <c r="O372" i="10"/>
  <c r="I372" i="10"/>
  <c r="I369" i="10"/>
  <c r="O369" i="10" s="1"/>
  <c r="O366" i="10"/>
  <c r="I366" i="10"/>
  <c r="O363" i="10"/>
  <c r="I363" i="10"/>
  <c r="O360" i="10"/>
  <c r="I360" i="10"/>
  <c r="I357" i="10"/>
  <c r="O357" i="10" s="1"/>
  <c r="O353" i="10"/>
  <c r="I353" i="10"/>
  <c r="I350" i="10"/>
  <c r="O350" i="10" s="1"/>
  <c r="I347" i="10"/>
  <c r="O347" i="10" s="1"/>
  <c r="O344" i="10"/>
  <c r="I344" i="10"/>
  <c r="I341" i="10"/>
  <c r="O341" i="10" s="1"/>
  <c r="I338" i="10"/>
  <c r="O338" i="10" s="1"/>
  <c r="I335" i="10"/>
  <c r="O335" i="10" s="1"/>
  <c r="O332" i="10"/>
  <c r="I332" i="10"/>
  <c r="O329" i="10"/>
  <c r="I329" i="10"/>
  <c r="I326" i="10"/>
  <c r="O326" i="10" s="1"/>
  <c r="I323" i="10"/>
  <c r="O323" i="10" s="1"/>
  <c r="O320" i="10"/>
  <c r="I320" i="10"/>
  <c r="I317" i="10"/>
  <c r="O317" i="10" s="1"/>
  <c r="I314" i="10"/>
  <c r="O314" i="10" s="1"/>
  <c r="I311" i="10"/>
  <c r="O311" i="10" s="1"/>
  <c r="O308" i="10"/>
  <c r="I308" i="10"/>
  <c r="O305" i="10"/>
  <c r="I305" i="10"/>
  <c r="O302" i="10"/>
  <c r="I302" i="10"/>
  <c r="I299" i="10"/>
  <c r="O299" i="10" s="1"/>
  <c r="O296" i="10"/>
  <c r="I296" i="10"/>
  <c r="I293" i="10"/>
  <c r="O293" i="10" s="1"/>
  <c r="I290" i="10"/>
  <c r="O290" i="10" s="1"/>
  <c r="I287" i="10"/>
  <c r="O287" i="10" s="1"/>
  <c r="O284" i="10"/>
  <c r="I284" i="10"/>
  <c r="O281" i="10"/>
  <c r="I281" i="10"/>
  <c r="O278" i="10"/>
  <c r="I278" i="10"/>
  <c r="I275" i="10"/>
  <c r="O275" i="10" s="1"/>
  <c r="I272" i="10"/>
  <c r="O272" i="10" s="1"/>
  <c r="I269" i="10"/>
  <c r="O269" i="10" s="1"/>
  <c r="I266" i="10"/>
  <c r="O266" i="10" s="1"/>
  <c r="I263" i="10"/>
  <c r="O263" i="10" s="1"/>
  <c r="O260" i="10"/>
  <c r="I260" i="10"/>
  <c r="O257" i="10"/>
  <c r="I257" i="10"/>
  <c r="I254" i="10"/>
  <c r="O254" i="10" s="1"/>
  <c r="I251" i="10"/>
  <c r="O251" i="10" s="1"/>
  <c r="O248" i="10"/>
  <c r="I248" i="10"/>
  <c r="I245" i="10"/>
  <c r="O245" i="10" s="1"/>
  <c r="I242" i="10"/>
  <c r="O242" i="10" s="1"/>
  <c r="I239" i="10"/>
  <c r="O239" i="10" s="1"/>
  <c r="O236" i="10"/>
  <c r="I236" i="10"/>
  <c r="O233" i="10"/>
  <c r="I233" i="10"/>
  <c r="I230" i="10"/>
  <c r="O230" i="10" s="1"/>
  <c r="I227" i="10"/>
  <c r="O227" i="10" s="1"/>
  <c r="O224" i="10"/>
  <c r="I224" i="10"/>
  <c r="I221" i="10"/>
  <c r="O221" i="10" s="1"/>
  <c r="I218" i="10"/>
  <c r="O218" i="10" s="1"/>
  <c r="I215" i="10"/>
  <c r="O215" i="10" s="1"/>
  <c r="O212" i="10"/>
  <c r="I212" i="10"/>
  <c r="O209" i="10"/>
  <c r="I209" i="10"/>
  <c r="O206" i="10"/>
  <c r="I206" i="10"/>
  <c r="I203" i="10"/>
  <c r="O203" i="10" s="1"/>
  <c r="O200" i="10"/>
  <c r="I200" i="10"/>
  <c r="I197" i="10"/>
  <c r="O197" i="10" s="1"/>
  <c r="I194" i="10"/>
  <c r="O194" i="10" s="1"/>
  <c r="I191" i="10"/>
  <c r="O191" i="10" s="1"/>
  <c r="O188" i="10"/>
  <c r="I188" i="10"/>
  <c r="O185" i="10"/>
  <c r="I185" i="10"/>
  <c r="O182" i="10"/>
  <c r="I182" i="10"/>
  <c r="I179" i="10"/>
  <c r="O179" i="10" s="1"/>
  <c r="I176" i="10"/>
  <c r="O176" i="10" s="1"/>
  <c r="I173" i="10"/>
  <c r="O173" i="10" s="1"/>
  <c r="I170" i="10"/>
  <c r="O170" i="10" s="1"/>
  <c r="I167" i="10"/>
  <c r="O167" i="10" s="1"/>
  <c r="O164" i="10"/>
  <c r="I164" i="10"/>
  <c r="O161" i="10"/>
  <c r="I161" i="10"/>
  <c r="I158" i="10"/>
  <c r="O158" i="10" s="1"/>
  <c r="I155" i="10"/>
  <c r="O155" i="10" s="1"/>
  <c r="O152" i="10"/>
  <c r="I152" i="10"/>
  <c r="I149" i="10"/>
  <c r="O149" i="10" s="1"/>
  <c r="I146" i="10"/>
  <c r="O146" i="10" s="1"/>
  <c r="I143" i="10"/>
  <c r="O143" i="10" s="1"/>
  <c r="O140" i="10"/>
  <c r="I140" i="10"/>
  <c r="I136" i="10"/>
  <c r="O136" i="10" s="1"/>
  <c r="O133" i="10"/>
  <c r="I133" i="10"/>
  <c r="I130" i="10"/>
  <c r="O130" i="10" s="1"/>
  <c r="O127" i="10"/>
  <c r="I127" i="10"/>
  <c r="O124" i="10"/>
  <c r="I124" i="10"/>
  <c r="O121" i="10"/>
  <c r="I121" i="10"/>
  <c r="I118" i="10"/>
  <c r="O118" i="10" s="1"/>
  <c r="I115" i="10"/>
  <c r="O115" i="10" s="1"/>
  <c r="I112" i="10"/>
  <c r="O112" i="10" s="1"/>
  <c r="O109" i="10"/>
  <c r="I109" i="10"/>
  <c r="I106" i="10"/>
  <c r="O106" i="10" s="1"/>
  <c r="O103" i="10"/>
  <c r="I103" i="10"/>
  <c r="O100" i="10"/>
  <c r="I100" i="10"/>
  <c r="O97" i="10"/>
  <c r="I97" i="10"/>
  <c r="I94" i="10"/>
  <c r="O94" i="10" s="1"/>
  <c r="I91" i="10"/>
  <c r="O91" i="10" s="1"/>
  <c r="I88" i="10"/>
  <c r="O88" i="10" s="1"/>
  <c r="O85" i="10"/>
  <c r="I85" i="10"/>
  <c r="I82" i="10"/>
  <c r="O82" i="10" s="1"/>
  <c r="O79" i="10"/>
  <c r="I79" i="10"/>
  <c r="O76" i="10"/>
  <c r="I76" i="10"/>
  <c r="O73" i="10"/>
  <c r="I73" i="10"/>
  <c r="I70" i="10"/>
  <c r="O70" i="10" s="1"/>
  <c r="I67" i="10"/>
  <c r="O67" i="10" s="1"/>
  <c r="I64" i="10"/>
  <c r="O64" i="10" s="1"/>
  <c r="O61" i="10"/>
  <c r="I61" i="10"/>
  <c r="I58" i="10"/>
  <c r="O58" i="10" s="1"/>
  <c r="O55" i="10"/>
  <c r="I55" i="10"/>
  <c r="O52" i="10"/>
  <c r="I52" i="10"/>
  <c r="O49" i="10"/>
  <c r="I49" i="10"/>
  <c r="I46" i="10"/>
  <c r="O46" i="10" s="1"/>
  <c r="I43" i="10"/>
  <c r="O43" i="10" s="1"/>
  <c r="I40" i="10"/>
  <c r="O40" i="10" s="1"/>
  <c r="O37" i="10"/>
  <c r="I37" i="10"/>
  <c r="I34" i="10"/>
  <c r="O34" i="10" s="1"/>
  <c r="I8" i="10"/>
  <c r="I30" i="10"/>
  <c r="O30" i="10" s="1"/>
  <c r="I27" i="10"/>
  <c r="O27" i="10" s="1"/>
  <c r="I24" i="10"/>
  <c r="O24" i="10" s="1"/>
  <c r="O21" i="10"/>
  <c r="I21" i="10"/>
  <c r="O18" i="10"/>
  <c r="I18" i="10"/>
  <c r="I15" i="10"/>
  <c r="O15" i="10" s="1"/>
  <c r="I12" i="10"/>
  <c r="O12" i="10" s="1"/>
  <c r="I9" i="10"/>
  <c r="O9" i="10" s="1"/>
  <c r="I113" i="9"/>
  <c r="O113" i="9" s="1"/>
  <c r="I110" i="9"/>
  <c r="O110" i="9" s="1"/>
  <c r="O107" i="9"/>
  <c r="I107" i="9"/>
  <c r="O104" i="9"/>
  <c r="I104" i="9"/>
  <c r="O101" i="9"/>
  <c r="I101" i="9"/>
  <c r="I97" i="9" s="1"/>
  <c r="I98" i="9"/>
  <c r="O98" i="9" s="1"/>
  <c r="O94" i="9"/>
  <c r="I94" i="9"/>
  <c r="O91" i="9"/>
  <c r="I91" i="9"/>
  <c r="O88" i="9"/>
  <c r="I88" i="9"/>
  <c r="I85" i="9"/>
  <c r="O85" i="9" s="1"/>
  <c r="I82" i="9"/>
  <c r="O82" i="9" s="1"/>
  <c r="I79" i="9"/>
  <c r="O79" i="9" s="1"/>
  <c r="O76" i="9"/>
  <c r="I76" i="9"/>
  <c r="I73" i="9"/>
  <c r="O73" i="9" s="1"/>
  <c r="O70" i="9"/>
  <c r="I70" i="9"/>
  <c r="O67" i="9"/>
  <c r="I67" i="9"/>
  <c r="O64" i="9"/>
  <c r="I64" i="9"/>
  <c r="O60" i="9"/>
  <c r="I60" i="9"/>
  <c r="O57" i="9"/>
  <c r="I57" i="9"/>
  <c r="O54" i="9"/>
  <c r="I54" i="9"/>
  <c r="I51" i="9"/>
  <c r="O51" i="9" s="1"/>
  <c r="I48" i="9"/>
  <c r="O48" i="9" s="1"/>
  <c r="I45" i="9"/>
  <c r="O45" i="9" s="1"/>
  <c r="I42" i="9"/>
  <c r="O42" i="9" s="1"/>
  <c r="I39" i="9"/>
  <c r="O39" i="9" s="1"/>
  <c r="O36" i="9"/>
  <c r="I36" i="9"/>
  <c r="O33" i="9"/>
  <c r="I33" i="9"/>
  <c r="O30" i="9"/>
  <c r="I30" i="9"/>
  <c r="I27" i="9"/>
  <c r="O27" i="9" s="1"/>
  <c r="I24" i="9"/>
  <c r="O24" i="9" s="1"/>
  <c r="I21" i="9"/>
  <c r="O21" i="9" s="1"/>
  <c r="I18" i="9"/>
  <c r="O18" i="9" s="1"/>
  <c r="I15" i="9"/>
  <c r="O15" i="9" s="1"/>
  <c r="O12" i="9"/>
  <c r="I12" i="9"/>
  <c r="O9" i="9"/>
  <c r="I9" i="9"/>
  <c r="I41" i="8"/>
  <c r="O41" i="8" s="1"/>
  <c r="O38" i="8"/>
  <c r="I38" i="8"/>
  <c r="I34" i="8" s="1"/>
  <c r="I35" i="8"/>
  <c r="O35" i="8" s="1"/>
  <c r="O31" i="8"/>
  <c r="I31" i="8"/>
  <c r="I28" i="8"/>
  <c r="O28" i="8" s="1"/>
  <c r="I25" i="8"/>
  <c r="O25" i="8" s="1"/>
  <c r="I22" i="8"/>
  <c r="O19" i="8"/>
  <c r="I19" i="8"/>
  <c r="I15" i="8"/>
  <c r="O15" i="8" s="1"/>
  <c r="O12" i="8"/>
  <c r="I12" i="8"/>
  <c r="I9" i="8"/>
  <c r="O373" i="7"/>
  <c r="I373" i="7"/>
  <c r="O370" i="7"/>
  <c r="I370" i="7"/>
  <c r="O367" i="7"/>
  <c r="I367" i="7"/>
  <c r="I364" i="7"/>
  <c r="O364" i="7" s="1"/>
  <c r="I361" i="7"/>
  <c r="O361" i="7" s="1"/>
  <c r="I358" i="7"/>
  <c r="O354" i="7"/>
  <c r="I354" i="7"/>
  <c r="I351" i="7"/>
  <c r="O351" i="7" s="1"/>
  <c r="I348" i="7"/>
  <c r="O348" i="7" s="1"/>
  <c r="I345" i="7"/>
  <c r="O345" i="7" s="1"/>
  <c r="O342" i="7"/>
  <c r="I342" i="7"/>
  <c r="O339" i="7"/>
  <c r="I339" i="7"/>
  <c r="O336" i="7"/>
  <c r="I336" i="7"/>
  <c r="O333" i="7"/>
  <c r="I333" i="7"/>
  <c r="O330" i="7"/>
  <c r="I330" i="7"/>
  <c r="I327" i="7"/>
  <c r="O327" i="7" s="1"/>
  <c r="I324" i="7"/>
  <c r="O324" i="7" s="1"/>
  <c r="I321" i="7"/>
  <c r="O321" i="7" s="1"/>
  <c r="O318" i="7"/>
  <c r="I318" i="7"/>
  <c r="O315" i="7"/>
  <c r="I315" i="7"/>
  <c r="O312" i="7"/>
  <c r="I312" i="7"/>
  <c r="O309" i="7"/>
  <c r="I309" i="7"/>
  <c r="O306" i="7"/>
  <c r="I306" i="7"/>
  <c r="I303" i="7"/>
  <c r="O303" i="7" s="1"/>
  <c r="I300" i="7"/>
  <c r="O300" i="7" s="1"/>
  <c r="I297" i="7"/>
  <c r="O297" i="7" s="1"/>
  <c r="O294" i="7"/>
  <c r="I294" i="7"/>
  <c r="O291" i="7"/>
  <c r="I291" i="7"/>
  <c r="I288" i="7"/>
  <c r="O288" i="7" s="1"/>
  <c r="O285" i="7"/>
  <c r="I285" i="7"/>
  <c r="O282" i="7"/>
  <c r="I282" i="7"/>
  <c r="I279" i="7"/>
  <c r="O279" i="7" s="1"/>
  <c r="I276" i="7"/>
  <c r="O276" i="7" s="1"/>
  <c r="I273" i="7"/>
  <c r="O273" i="7" s="1"/>
  <c r="O270" i="7"/>
  <c r="I270" i="7"/>
  <c r="I267" i="7"/>
  <c r="O267" i="7" s="1"/>
  <c r="I264" i="7"/>
  <c r="O264" i="7" s="1"/>
  <c r="O261" i="7"/>
  <c r="I261" i="7"/>
  <c r="O258" i="7"/>
  <c r="I258" i="7"/>
  <c r="I255" i="7"/>
  <c r="O255" i="7" s="1"/>
  <c r="I252" i="7"/>
  <c r="O252" i="7" s="1"/>
  <c r="I249" i="7"/>
  <c r="O249" i="7" s="1"/>
  <c r="O246" i="7"/>
  <c r="I246" i="7"/>
  <c r="O243" i="7"/>
  <c r="I243" i="7"/>
  <c r="O240" i="7"/>
  <c r="I240" i="7"/>
  <c r="O237" i="7"/>
  <c r="I237" i="7"/>
  <c r="O234" i="7"/>
  <c r="I234" i="7"/>
  <c r="O230" i="7"/>
  <c r="I230" i="7"/>
  <c r="O227" i="7"/>
  <c r="I227" i="7"/>
  <c r="O224" i="7"/>
  <c r="I224" i="7"/>
  <c r="I221" i="7"/>
  <c r="O221" i="7" s="1"/>
  <c r="I218" i="7"/>
  <c r="O218" i="7" s="1"/>
  <c r="I215" i="7"/>
  <c r="O215" i="7" s="1"/>
  <c r="I212" i="7"/>
  <c r="O212" i="7" s="1"/>
  <c r="I209" i="7"/>
  <c r="O209" i="7" s="1"/>
  <c r="O206" i="7"/>
  <c r="I206" i="7"/>
  <c r="O203" i="7"/>
  <c r="I203" i="7"/>
  <c r="O200" i="7"/>
  <c r="I200" i="7"/>
  <c r="I197" i="7"/>
  <c r="O197" i="7" s="1"/>
  <c r="O194" i="7"/>
  <c r="I194" i="7"/>
  <c r="O191" i="7"/>
  <c r="I191" i="7"/>
  <c r="I188" i="7"/>
  <c r="O188" i="7" s="1"/>
  <c r="I185" i="7"/>
  <c r="O185" i="7" s="1"/>
  <c r="O182" i="7"/>
  <c r="I182" i="7"/>
  <c r="O179" i="7"/>
  <c r="I179" i="7"/>
  <c r="O176" i="7"/>
  <c r="I176" i="7"/>
  <c r="I173" i="7"/>
  <c r="O173" i="7" s="1"/>
  <c r="O170" i="7"/>
  <c r="I170" i="7"/>
  <c r="O167" i="7"/>
  <c r="I167" i="7"/>
  <c r="I164" i="7"/>
  <c r="O164" i="7" s="1"/>
  <c r="I161" i="7"/>
  <c r="O161" i="7" s="1"/>
  <c r="O158" i="7"/>
  <c r="I158" i="7"/>
  <c r="O155" i="7"/>
  <c r="I155" i="7"/>
  <c r="I152" i="7"/>
  <c r="O152" i="7" s="1"/>
  <c r="I149" i="7"/>
  <c r="O149" i="7" s="1"/>
  <c r="O146" i="7"/>
  <c r="I146" i="7"/>
  <c r="I143" i="7"/>
  <c r="O143" i="7" s="1"/>
  <c r="I140" i="7"/>
  <c r="O140" i="7" s="1"/>
  <c r="I137" i="7"/>
  <c r="O137" i="7" s="1"/>
  <c r="O134" i="7"/>
  <c r="I134" i="7"/>
  <c r="O131" i="7"/>
  <c r="I131" i="7"/>
  <c r="O128" i="7"/>
  <c r="I128" i="7"/>
  <c r="I125" i="7"/>
  <c r="O125" i="7" s="1"/>
  <c r="I122" i="7"/>
  <c r="O122" i="7" s="1"/>
  <c r="I119" i="7"/>
  <c r="O119" i="7" s="1"/>
  <c r="I116" i="7"/>
  <c r="O116" i="7" s="1"/>
  <c r="I113" i="7"/>
  <c r="O113" i="7" s="1"/>
  <c r="I109" i="7"/>
  <c r="O109" i="7" s="1"/>
  <c r="I106" i="7"/>
  <c r="O106" i="7" s="1"/>
  <c r="O103" i="7"/>
  <c r="I103" i="7"/>
  <c r="O100" i="7"/>
  <c r="I100" i="7"/>
  <c r="O97" i="7"/>
  <c r="I97" i="7"/>
  <c r="O94" i="7"/>
  <c r="I94" i="7"/>
  <c r="O91" i="7"/>
  <c r="I91" i="7"/>
  <c r="I88" i="7"/>
  <c r="O88" i="7" s="1"/>
  <c r="I85" i="7"/>
  <c r="O85" i="7" s="1"/>
  <c r="I82" i="7"/>
  <c r="O82" i="7" s="1"/>
  <c r="O79" i="7"/>
  <c r="I79" i="7"/>
  <c r="O76" i="7"/>
  <c r="I76" i="7"/>
  <c r="I73" i="7"/>
  <c r="O73" i="7" s="1"/>
  <c r="O70" i="7"/>
  <c r="I70" i="7"/>
  <c r="O67" i="7"/>
  <c r="I67" i="7"/>
  <c r="I64" i="7"/>
  <c r="O64" i="7" s="1"/>
  <c r="I61" i="7"/>
  <c r="O61" i="7" s="1"/>
  <c r="I58" i="7"/>
  <c r="O58" i="7" s="1"/>
  <c r="O55" i="7"/>
  <c r="I55" i="7"/>
  <c r="I52" i="7"/>
  <c r="O52" i="7" s="1"/>
  <c r="I49" i="7"/>
  <c r="O49" i="7" s="1"/>
  <c r="O46" i="7"/>
  <c r="I46" i="7"/>
  <c r="O43" i="7"/>
  <c r="I43" i="7"/>
  <c r="I40" i="7"/>
  <c r="O40" i="7" s="1"/>
  <c r="I37" i="7"/>
  <c r="O37" i="7" s="1"/>
  <c r="O33" i="7"/>
  <c r="I33" i="7"/>
  <c r="I30" i="7"/>
  <c r="O30" i="7" s="1"/>
  <c r="I27" i="7"/>
  <c r="O27" i="7" s="1"/>
  <c r="O24" i="7"/>
  <c r="I24" i="7"/>
  <c r="I21" i="7"/>
  <c r="O21" i="7" s="1"/>
  <c r="I18" i="7"/>
  <c r="O18" i="7" s="1"/>
  <c r="O15" i="7"/>
  <c r="I15" i="7"/>
  <c r="O12" i="7"/>
  <c r="I12" i="7"/>
  <c r="I9" i="7"/>
  <c r="O113" i="6"/>
  <c r="I113" i="6"/>
  <c r="O110" i="6"/>
  <c r="I110" i="6"/>
  <c r="I107" i="6"/>
  <c r="O107" i="6" s="1"/>
  <c r="I104" i="6"/>
  <c r="O104" i="6" s="1"/>
  <c r="O101" i="6"/>
  <c r="I101" i="6"/>
  <c r="O98" i="6"/>
  <c r="I98" i="6"/>
  <c r="O94" i="6"/>
  <c r="I94" i="6"/>
  <c r="I91" i="6"/>
  <c r="O91" i="6" s="1"/>
  <c r="I88" i="6"/>
  <c r="O88" i="6" s="1"/>
  <c r="O85" i="6"/>
  <c r="I85" i="6"/>
  <c r="O82" i="6"/>
  <c r="I82" i="6"/>
  <c r="I79" i="6"/>
  <c r="O79" i="6" s="1"/>
  <c r="I76" i="6"/>
  <c r="O76" i="6" s="1"/>
  <c r="I73" i="6"/>
  <c r="O73" i="6" s="1"/>
  <c r="O70" i="6"/>
  <c r="I70" i="6"/>
  <c r="O67" i="6"/>
  <c r="I67" i="6"/>
  <c r="O64" i="6"/>
  <c r="I64" i="6"/>
  <c r="I60" i="6"/>
  <c r="O60" i="6" s="1"/>
  <c r="I57" i="6"/>
  <c r="O57" i="6" s="1"/>
  <c r="O54" i="6"/>
  <c r="I54" i="6"/>
  <c r="O51" i="6"/>
  <c r="I51" i="6"/>
  <c r="O48" i="6"/>
  <c r="I48" i="6"/>
  <c r="I45" i="6"/>
  <c r="O45" i="6" s="1"/>
  <c r="I42" i="6"/>
  <c r="O42" i="6" s="1"/>
  <c r="O39" i="6"/>
  <c r="I39" i="6"/>
  <c r="I36" i="6"/>
  <c r="O36" i="6" s="1"/>
  <c r="I33" i="6"/>
  <c r="O33" i="6" s="1"/>
  <c r="O30" i="6"/>
  <c r="I30" i="6"/>
  <c r="O27" i="6"/>
  <c r="I27" i="6"/>
  <c r="O24" i="6"/>
  <c r="I24" i="6"/>
  <c r="I21" i="6"/>
  <c r="O21" i="6" s="1"/>
  <c r="O18" i="6"/>
  <c r="I18" i="6"/>
  <c r="O15" i="6"/>
  <c r="I15" i="6"/>
  <c r="I12" i="6"/>
  <c r="O12" i="6" s="1"/>
  <c r="I9" i="6"/>
  <c r="O9" i="6" s="1"/>
  <c r="O478" i="5"/>
  <c r="I478" i="5"/>
  <c r="O475" i="5"/>
  <c r="I475" i="5"/>
  <c r="I472" i="5"/>
  <c r="O472" i="5" s="1"/>
  <c r="I469" i="5"/>
  <c r="O469" i="5" s="1"/>
  <c r="I466" i="5"/>
  <c r="O466" i="5" s="1"/>
  <c r="I463" i="5"/>
  <c r="I459" i="5"/>
  <c r="O459" i="5" s="1"/>
  <c r="I456" i="5"/>
  <c r="O456" i="5" s="1"/>
  <c r="I453" i="5"/>
  <c r="O453" i="5" s="1"/>
  <c r="O450" i="5"/>
  <c r="I450" i="5"/>
  <c r="I447" i="5"/>
  <c r="O447" i="5" s="1"/>
  <c r="I444" i="5"/>
  <c r="O444" i="5" s="1"/>
  <c r="O441" i="5"/>
  <c r="I441" i="5"/>
  <c r="O438" i="5"/>
  <c r="I438" i="5"/>
  <c r="I435" i="5"/>
  <c r="O435" i="5" s="1"/>
  <c r="I432" i="5"/>
  <c r="O432" i="5" s="1"/>
  <c r="I429" i="5"/>
  <c r="O429" i="5" s="1"/>
  <c r="O426" i="5"/>
  <c r="I426" i="5"/>
  <c r="I423" i="5"/>
  <c r="O423" i="5" s="1"/>
  <c r="O420" i="5"/>
  <c r="I420" i="5"/>
  <c r="O417" i="5"/>
  <c r="I417" i="5"/>
  <c r="O414" i="5"/>
  <c r="I414" i="5"/>
  <c r="I411" i="5"/>
  <c r="O411" i="5" s="1"/>
  <c r="I408" i="5"/>
  <c r="O408" i="5" s="1"/>
  <c r="I405" i="5"/>
  <c r="O405" i="5" s="1"/>
  <c r="O402" i="5"/>
  <c r="I402" i="5"/>
  <c r="O399" i="5"/>
  <c r="I399" i="5"/>
  <c r="O396" i="5"/>
  <c r="I396" i="5"/>
  <c r="O393" i="5"/>
  <c r="I393" i="5"/>
  <c r="O390" i="5"/>
  <c r="I390" i="5"/>
  <c r="I387" i="5"/>
  <c r="O387" i="5" s="1"/>
  <c r="I384" i="5"/>
  <c r="O384" i="5" s="1"/>
  <c r="I381" i="5"/>
  <c r="O381" i="5" s="1"/>
  <c r="O378" i="5"/>
  <c r="I378" i="5"/>
  <c r="O375" i="5"/>
  <c r="I375" i="5"/>
  <c r="O372" i="5"/>
  <c r="I372" i="5"/>
  <c r="O369" i="5"/>
  <c r="I369" i="5"/>
  <c r="O366" i="5"/>
  <c r="I366" i="5"/>
  <c r="I363" i="5"/>
  <c r="O363" i="5" s="1"/>
  <c r="I360" i="5"/>
  <c r="O360" i="5" s="1"/>
  <c r="I357" i="5"/>
  <c r="O357" i="5" s="1"/>
  <c r="O354" i="5"/>
  <c r="I354" i="5"/>
  <c r="I351" i="5"/>
  <c r="O351" i="5" s="1"/>
  <c r="I348" i="5"/>
  <c r="O348" i="5" s="1"/>
  <c r="O345" i="5"/>
  <c r="I345" i="5"/>
  <c r="O342" i="5"/>
  <c r="I342" i="5"/>
  <c r="I339" i="5"/>
  <c r="O339" i="5" s="1"/>
  <c r="I336" i="5"/>
  <c r="O336" i="5" s="1"/>
  <c r="I333" i="5"/>
  <c r="O333" i="5" s="1"/>
  <c r="O330" i="5"/>
  <c r="I330" i="5"/>
  <c r="O327" i="5"/>
  <c r="I327" i="5"/>
  <c r="O324" i="5"/>
  <c r="I324" i="5"/>
  <c r="O321" i="5"/>
  <c r="I321" i="5"/>
  <c r="O318" i="5"/>
  <c r="I318" i="5"/>
  <c r="I315" i="5"/>
  <c r="O315" i="5" s="1"/>
  <c r="I312" i="5"/>
  <c r="O312" i="5" s="1"/>
  <c r="I309" i="5"/>
  <c r="O309" i="5" s="1"/>
  <c r="O306" i="5"/>
  <c r="I306" i="5"/>
  <c r="O303" i="5"/>
  <c r="I303" i="5"/>
  <c r="I300" i="5"/>
  <c r="O300" i="5" s="1"/>
  <c r="O297" i="5"/>
  <c r="I297" i="5"/>
  <c r="O294" i="5"/>
  <c r="I294" i="5"/>
  <c r="I293" i="5" s="1"/>
  <c r="O290" i="5"/>
  <c r="I290" i="5"/>
  <c r="O287" i="5"/>
  <c r="I287" i="5"/>
  <c r="O284" i="5"/>
  <c r="I284" i="5"/>
  <c r="I281" i="5"/>
  <c r="O281" i="5" s="1"/>
  <c r="I278" i="5"/>
  <c r="O278" i="5" s="1"/>
  <c r="O275" i="5"/>
  <c r="I275" i="5"/>
  <c r="I272" i="5"/>
  <c r="O272" i="5" s="1"/>
  <c r="I269" i="5"/>
  <c r="O269" i="5" s="1"/>
  <c r="O266" i="5"/>
  <c r="I266" i="5"/>
  <c r="O263" i="5"/>
  <c r="I263" i="5"/>
  <c r="O260" i="5"/>
  <c r="I260" i="5"/>
  <c r="I257" i="5"/>
  <c r="O257" i="5" s="1"/>
  <c r="O254" i="5"/>
  <c r="I254" i="5"/>
  <c r="O251" i="5"/>
  <c r="I251" i="5"/>
  <c r="I248" i="5"/>
  <c r="O248" i="5" s="1"/>
  <c r="I245" i="5"/>
  <c r="O245" i="5" s="1"/>
  <c r="O242" i="5"/>
  <c r="I242" i="5"/>
  <c r="O239" i="5"/>
  <c r="I239" i="5"/>
  <c r="I236" i="5"/>
  <c r="O236" i="5" s="1"/>
  <c r="I233" i="5"/>
  <c r="O233" i="5" s="1"/>
  <c r="O230" i="5"/>
  <c r="I230" i="5"/>
  <c r="O227" i="5"/>
  <c r="I227" i="5"/>
  <c r="I224" i="5"/>
  <c r="O224" i="5" s="1"/>
  <c r="I221" i="5"/>
  <c r="O221" i="5" s="1"/>
  <c r="O218" i="5"/>
  <c r="I218" i="5"/>
  <c r="O215" i="5"/>
  <c r="I215" i="5"/>
  <c r="I212" i="5"/>
  <c r="O212" i="5" s="1"/>
  <c r="I209" i="5"/>
  <c r="O209" i="5" s="1"/>
  <c r="O206" i="5"/>
  <c r="I206" i="5"/>
  <c r="O203" i="5"/>
  <c r="I203" i="5"/>
  <c r="O200" i="5"/>
  <c r="I200" i="5"/>
  <c r="I197" i="5"/>
  <c r="O197" i="5" s="1"/>
  <c r="O194" i="5"/>
  <c r="I194" i="5"/>
  <c r="O191" i="5"/>
  <c r="I191" i="5"/>
  <c r="I188" i="5"/>
  <c r="O188" i="5" s="1"/>
  <c r="I185" i="5"/>
  <c r="O185" i="5" s="1"/>
  <c r="O182" i="5"/>
  <c r="I182" i="5"/>
  <c r="O179" i="5"/>
  <c r="I179" i="5"/>
  <c r="O176" i="5"/>
  <c r="I176" i="5"/>
  <c r="I173" i="5"/>
  <c r="O173" i="5" s="1"/>
  <c r="O170" i="5"/>
  <c r="I170" i="5"/>
  <c r="O167" i="5"/>
  <c r="I167" i="5"/>
  <c r="O164" i="5"/>
  <c r="I164" i="5"/>
  <c r="I161" i="5"/>
  <c r="O161" i="5" s="1"/>
  <c r="O158" i="5"/>
  <c r="I158" i="5"/>
  <c r="O155" i="5"/>
  <c r="I155" i="5"/>
  <c r="O152" i="5"/>
  <c r="I152" i="5"/>
  <c r="I149" i="5"/>
  <c r="O149" i="5" s="1"/>
  <c r="O146" i="5"/>
  <c r="I146" i="5"/>
  <c r="O143" i="5"/>
  <c r="I143" i="5"/>
  <c r="O140" i="5"/>
  <c r="I140" i="5"/>
  <c r="I137" i="5"/>
  <c r="O137" i="5" s="1"/>
  <c r="O134" i="5"/>
  <c r="I134" i="5"/>
  <c r="O131" i="5"/>
  <c r="I131" i="5"/>
  <c r="O128" i="5"/>
  <c r="I128" i="5"/>
  <c r="I125" i="5"/>
  <c r="O125" i="5" s="1"/>
  <c r="O122" i="5"/>
  <c r="I122" i="5"/>
  <c r="O119" i="5"/>
  <c r="I119" i="5"/>
  <c r="O116" i="5"/>
  <c r="I116" i="5"/>
  <c r="O112" i="5"/>
  <c r="I112" i="5"/>
  <c r="O109" i="5"/>
  <c r="I109" i="5"/>
  <c r="I106" i="5"/>
  <c r="O106" i="5" s="1"/>
  <c r="O103" i="5"/>
  <c r="I103" i="5"/>
  <c r="I100" i="5"/>
  <c r="O100" i="5" s="1"/>
  <c r="I97" i="5"/>
  <c r="O97" i="5" s="1"/>
  <c r="I94" i="5"/>
  <c r="O94" i="5" s="1"/>
  <c r="O91" i="5"/>
  <c r="I91" i="5"/>
  <c r="O88" i="5"/>
  <c r="I88" i="5"/>
  <c r="I85" i="5"/>
  <c r="O85" i="5" s="1"/>
  <c r="I82" i="5"/>
  <c r="O82" i="5" s="1"/>
  <c r="O79" i="5"/>
  <c r="I79" i="5"/>
  <c r="I76" i="5"/>
  <c r="O76" i="5" s="1"/>
  <c r="I73" i="5"/>
  <c r="O73" i="5" s="1"/>
  <c r="I70" i="5"/>
  <c r="O70" i="5" s="1"/>
  <c r="O67" i="5"/>
  <c r="I67" i="5"/>
  <c r="I64" i="5"/>
  <c r="O64" i="5" s="1"/>
  <c r="I61" i="5"/>
  <c r="O61" i="5" s="1"/>
  <c r="O58" i="5"/>
  <c r="I58" i="5"/>
  <c r="O55" i="5"/>
  <c r="I55" i="5"/>
  <c r="I52" i="5"/>
  <c r="O52" i="5" s="1"/>
  <c r="I49" i="5"/>
  <c r="O49" i="5" s="1"/>
  <c r="I46" i="5"/>
  <c r="O46" i="5" s="1"/>
  <c r="O43" i="5"/>
  <c r="I43" i="5"/>
  <c r="O40" i="5"/>
  <c r="I40" i="5"/>
  <c r="O37" i="5"/>
  <c r="I37" i="5"/>
  <c r="O34" i="5"/>
  <c r="I34" i="5"/>
  <c r="I30" i="5"/>
  <c r="O30" i="5" s="1"/>
  <c r="O27" i="5"/>
  <c r="I27" i="5"/>
  <c r="O24" i="5"/>
  <c r="I24" i="5"/>
  <c r="O21" i="5"/>
  <c r="I21" i="5"/>
  <c r="I18" i="5"/>
  <c r="O18" i="5" s="1"/>
  <c r="I15" i="5"/>
  <c r="O15" i="5" s="1"/>
  <c r="I12" i="5"/>
  <c r="O12" i="5" s="1"/>
  <c r="I9" i="5"/>
  <c r="O9" i="5" s="1"/>
  <c r="O113" i="4"/>
  <c r="I113" i="4"/>
  <c r="O110" i="4"/>
  <c r="I110" i="4"/>
  <c r="O107" i="4"/>
  <c r="I107" i="4"/>
  <c r="I104" i="4"/>
  <c r="O104" i="4" s="1"/>
  <c r="O101" i="4"/>
  <c r="I101" i="4"/>
  <c r="O98" i="4"/>
  <c r="I98" i="4"/>
  <c r="O94" i="4"/>
  <c r="I94" i="4"/>
  <c r="I91" i="4"/>
  <c r="O91" i="4" s="1"/>
  <c r="I88" i="4"/>
  <c r="O88" i="4" s="1"/>
  <c r="I85" i="4"/>
  <c r="O85" i="4" s="1"/>
  <c r="O82" i="4"/>
  <c r="I82" i="4"/>
  <c r="I79" i="4"/>
  <c r="O79" i="4" s="1"/>
  <c r="I76" i="4"/>
  <c r="O76" i="4" s="1"/>
  <c r="O73" i="4"/>
  <c r="I73" i="4"/>
  <c r="O70" i="4"/>
  <c r="I70" i="4"/>
  <c r="I67" i="4"/>
  <c r="O67" i="4" s="1"/>
  <c r="I64" i="4"/>
  <c r="O64" i="4" s="1"/>
  <c r="O60" i="4"/>
  <c r="I60" i="4"/>
  <c r="I57" i="4"/>
  <c r="O57" i="4" s="1"/>
  <c r="I54" i="4"/>
  <c r="O54" i="4" s="1"/>
  <c r="O51" i="4"/>
  <c r="I51" i="4"/>
  <c r="O48" i="4"/>
  <c r="I48" i="4"/>
  <c r="I45" i="4"/>
  <c r="O45" i="4" s="1"/>
  <c r="O42" i="4"/>
  <c r="I42" i="4"/>
  <c r="O39" i="4"/>
  <c r="I39" i="4"/>
  <c r="O36" i="4"/>
  <c r="I36" i="4"/>
  <c r="I33" i="4"/>
  <c r="O33" i="4" s="1"/>
  <c r="I30" i="4"/>
  <c r="O30" i="4" s="1"/>
  <c r="I27" i="4"/>
  <c r="O27" i="4" s="1"/>
  <c r="O24" i="4"/>
  <c r="I24" i="4"/>
  <c r="I21" i="4"/>
  <c r="O21" i="4" s="1"/>
  <c r="O18" i="4"/>
  <c r="I18" i="4"/>
  <c r="O15" i="4"/>
  <c r="I15" i="4"/>
  <c r="O12" i="4"/>
  <c r="I12" i="4"/>
  <c r="I9" i="4"/>
  <c r="I222" i="3"/>
  <c r="I235" i="3"/>
  <c r="O235" i="3" s="1"/>
  <c r="I232" i="3"/>
  <c r="O232" i="3" s="1"/>
  <c r="I229" i="3"/>
  <c r="O229" i="3" s="1"/>
  <c r="O226" i="3"/>
  <c r="I226" i="3"/>
  <c r="I223" i="3"/>
  <c r="O223" i="3" s="1"/>
  <c r="O219" i="3"/>
  <c r="I219" i="3"/>
  <c r="I216" i="3"/>
  <c r="O216" i="3" s="1"/>
  <c r="I213" i="3"/>
  <c r="O213" i="3" s="1"/>
  <c r="I210" i="3"/>
  <c r="O210" i="3" s="1"/>
  <c r="O207" i="3"/>
  <c r="I207" i="3"/>
  <c r="O204" i="3"/>
  <c r="I204" i="3"/>
  <c r="I201" i="3"/>
  <c r="O201" i="3" s="1"/>
  <c r="I198" i="3"/>
  <c r="O198" i="3" s="1"/>
  <c r="O195" i="3"/>
  <c r="I195" i="3"/>
  <c r="O192" i="3"/>
  <c r="I192" i="3"/>
  <c r="O189" i="3"/>
  <c r="I189" i="3"/>
  <c r="I94" i="3"/>
  <c r="I185" i="3"/>
  <c r="O185" i="3" s="1"/>
  <c r="I182" i="3"/>
  <c r="O182" i="3" s="1"/>
  <c r="O179" i="3"/>
  <c r="I179" i="3"/>
  <c r="I176" i="3"/>
  <c r="O176" i="3" s="1"/>
  <c r="I173" i="3"/>
  <c r="O173" i="3" s="1"/>
  <c r="I170" i="3"/>
  <c r="O170" i="3" s="1"/>
  <c r="I167" i="3"/>
  <c r="O167" i="3" s="1"/>
  <c r="I164" i="3"/>
  <c r="O164" i="3" s="1"/>
  <c r="I161" i="3"/>
  <c r="O161" i="3" s="1"/>
  <c r="I158" i="3"/>
  <c r="O158" i="3" s="1"/>
  <c r="O155" i="3"/>
  <c r="I155" i="3"/>
  <c r="O152" i="3"/>
  <c r="I152" i="3"/>
  <c r="I149" i="3"/>
  <c r="O149" i="3" s="1"/>
  <c r="I146" i="3"/>
  <c r="O146" i="3" s="1"/>
  <c r="I143" i="3"/>
  <c r="O143" i="3" s="1"/>
  <c r="I140" i="3"/>
  <c r="O140" i="3" s="1"/>
  <c r="I137" i="3"/>
  <c r="O137" i="3" s="1"/>
  <c r="I134" i="3"/>
  <c r="O134" i="3" s="1"/>
  <c r="O131" i="3"/>
  <c r="I131" i="3"/>
  <c r="O128" i="3"/>
  <c r="I128" i="3"/>
  <c r="O125" i="3"/>
  <c r="I125" i="3"/>
  <c r="I122" i="3"/>
  <c r="O122" i="3" s="1"/>
  <c r="O119" i="3"/>
  <c r="I119" i="3"/>
  <c r="I116" i="3"/>
  <c r="O116" i="3" s="1"/>
  <c r="I113" i="3"/>
  <c r="O113" i="3" s="1"/>
  <c r="I110" i="3"/>
  <c r="O110" i="3" s="1"/>
  <c r="O107" i="3"/>
  <c r="I107" i="3"/>
  <c r="O104" i="3"/>
  <c r="I104" i="3"/>
  <c r="O101" i="3"/>
  <c r="I101" i="3"/>
  <c r="I98" i="3"/>
  <c r="O98" i="3" s="1"/>
  <c r="O95" i="3"/>
  <c r="I95" i="3"/>
  <c r="I91" i="3"/>
  <c r="O91" i="3" s="1"/>
  <c r="O88" i="3"/>
  <c r="I88" i="3"/>
  <c r="O85" i="3"/>
  <c r="I85" i="3"/>
  <c r="I82" i="3"/>
  <c r="O82" i="3" s="1"/>
  <c r="I79" i="3"/>
  <c r="O79" i="3" s="1"/>
  <c r="O76" i="3"/>
  <c r="I76" i="3"/>
  <c r="I73" i="3"/>
  <c r="O73" i="3" s="1"/>
  <c r="O70" i="3"/>
  <c r="I70" i="3"/>
  <c r="O67" i="3"/>
  <c r="I67" i="3"/>
  <c r="O64" i="3"/>
  <c r="I64" i="3"/>
  <c r="I61" i="3"/>
  <c r="O61" i="3" s="1"/>
  <c r="I58" i="3"/>
  <c r="O58" i="3" s="1"/>
  <c r="O55" i="3"/>
  <c r="I55" i="3"/>
  <c r="O52" i="3"/>
  <c r="I52" i="3"/>
  <c r="O49" i="3"/>
  <c r="I49" i="3"/>
  <c r="O46" i="3"/>
  <c r="I46" i="3"/>
  <c r="I43" i="3"/>
  <c r="O43" i="3" s="1"/>
  <c r="O40" i="3"/>
  <c r="I40" i="3"/>
  <c r="O36" i="3"/>
  <c r="I36" i="3"/>
  <c r="I33" i="3"/>
  <c r="O33" i="3" s="1"/>
  <c r="I30" i="3"/>
  <c r="O30" i="3" s="1"/>
  <c r="I27" i="3"/>
  <c r="O27" i="3" s="1"/>
  <c r="O24" i="3"/>
  <c r="I24" i="3"/>
  <c r="O21" i="3"/>
  <c r="I21" i="3"/>
  <c r="I18" i="3"/>
  <c r="O18" i="3" s="1"/>
  <c r="I15" i="3"/>
  <c r="O15" i="3" s="1"/>
  <c r="O12" i="3"/>
  <c r="I12" i="3"/>
  <c r="I9" i="3"/>
  <c r="O9" i="3" s="1"/>
  <c r="D11" i="27" s="1"/>
  <c r="I363" i="2"/>
  <c r="I370" i="2"/>
  <c r="O370" i="2" s="1"/>
  <c r="O367" i="2"/>
  <c r="I367" i="2"/>
  <c r="O364" i="2"/>
  <c r="I364" i="2"/>
  <c r="O360" i="2"/>
  <c r="I360" i="2"/>
  <c r="O357" i="2"/>
  <c r="I357" i="2"/>
  <c r="I354" i="2"/>
  <c r="O354" i="2" s="1"/>
  <c r="O351" i="2"/>
  <c r="I351" i="2"/>
  <c r="O348" i="2"/>
  <c r="I348" i="2"/>
  <c r="O345" i="2"/>
  <c r="I345" i="2"/>
  <c r="O342" i="2"/>
  <c r="I342" i="2"/>
  <c r="O339" i="2"/>
  <c r="I339" i="2"/>
  <c r="O336" i="2"/>
  <c r="I336" i="2"/>
  <c r="O333" i="2"/>
  <c r="I333" i="2"/>
  <c r="I330" i="2"/>
  <c r="O330" i="2" s="1"/>
  <c r="O327" i="2"/>
  <c r="I327" i="2"/>
  <c r="O324" i="2"/>
  <c r="I324" i="2"/>
  <c r="O321" i="2"/>
  <c r="I321" i="2"/>
  <c r="O318" i="2"/>
  <c r="I318" i="2"/>
  <c r="O315" i="2"/>
  <c r="I315" i="2"/>
  <c r="O312" i="2"/>
  <c r="I312" i="2"/>
  <c r="O309" i="2"/>
  <c r="I309" i="2"/>
  <c r="I306" i="2"/>
  <c r="O306" i="2" s="1"/>
  <c r="O303" i="2"/>
  <c r="I303" i="2"/>
  <c r="O300" i="2"/>
  <c r="I300" i="2"/>
  <c r="O297" i="2"/>
  <c r="I297" i="2"/>
  <c r="O294" i="2"/>
  <c r="I294" i="2"/>
  <c r="O291" i="2"/>
  <c r="I291" i="2"/>
  <c r="O288" i="2"/>
  <c r="I288" i="2"/>
  <c r="O285" i="2"/>
  <c r="I285" i="2"/>
  <c r="I282" i="2"/>
  <c r="O282" i="2" s="1"/>
  <c r="O279" i="2"/>
  <c r="I279" i="2"/>
  <c r="O276" i="2"/>
  <c r="I276" i="2"/>
  <c r="O273" i="2"/>
  <c r="I273" i="2"/>
  <c r="O270" i="2"/>
  <c r="I270" i="2"/>
  <c r="O267" i="2"/>
  <c r="I267" i="2"/>
  <c r="O264" i="2"/>
  <c r="I264" i="2"/>
  <c r="O261" i="2"/>
  <c r="I261" i="2"/>
  <c r="I258" i="2"/>
  <c r="I248" i="2" s="1"/>
  <c r="O255" i="2"/>
  <c r="I255" i="2"/>
  <c r="O252" i="2"/>
  <c r="I252" i="2"/>
  <c r="O249" i="2"/>
  <c r="I249" i="2"/>
  <c r="I112" i="2"/>
  <c r="I245" i="2"/>
  <c r="O245" i="2" s="1"/>
  <c r="I242" i="2"/>
  <c r="O242" i="2" s="1"/>
  <c r="I239" i="2"/>
  <c r="O239" i="2" s="1"/>
  <c r="O236" i="2"/>
  <c r="I236" i="2"/>
  <c r="I233" i="2"/>
  <c r="O233" i="2" s="1"/>
  <c r="O230" i="2"/>
  <c r="I230" i="2"/>
  <c r="I227" i="2"/>
  <c r="O227" i="2" s="1"/>
  <c r="I224" i="2"/>
  <c r="O224" i="2" s="1"/>
  <c r="I221" i="2"/>
  <c r="O221" i="2" s="1"/>
  <c r="I218" i="2"/>
  <c r="O218" i="2" s="1"/>
  <c r="I215" i="2"/>
  <c r="O215" i="2" s="1"/>
  <c r="O212" i="2"/>
  <c r="I212" i="2"/>
  <c r="O209" i="2"/>
  <c r="I209" i="2"/>
  <c r="I206" i="2"/>
  <c r="O206" i="2" s="1"/>
  <c r="I203" i="2"/>
  <c r="O203" i="2" s="1"/>
  <c r="I200" i="2"/>
  <c r="O200" i="2" s="1"/>
  <c r="I197" i="2"/>
  <c r="O197" i="2" s="1"/>
  <c r="I194" i="2"/>
  <c r="O194" i="2" s="1"/>
  <c r="I191" i="2"/>
  <c r="O191" i="2" s="1"/>
  <c r="O188" i="2"/>
  <c r="I188" i="2"/>
  <c r="O185" i="2"/>
  <c r="I185" i="2"/>
  <c r="O182" i="2"/>
  <c r="I182" i="2"/>
  <c r="I179" i="2"/>
  <c r="O179" i="2" s="1"/>
  <c r="I176" i="2"/>
  <c r="O176" i="2" s="1"/>
  <c r="I173" i="2"/>
  <c r="O173" i="2" s="1"/>
  <c r="I170" i="2"/>
  <c r="O170" i="2" s="1"/>
  <c r="I167" i="2"/>
  <c r="O167" i="2" s="1"/>
  <c r="O164" i="2"/>
  <c r="I164" i="2"/>
  <c r="O161" i="2"/>
  <c r="I161" i="2"/>
  <c r="O158" i="2"/>
  <c r="I158" i="2"/>
  <c r="I155" i="2"/>
  <c r="O155" i="2" s="1"/>
  <c r="O152" i="2"/>
  <c r="I152" i="2"/>
  <c r="I149" i="2"/>
  <c r="O149" i="2" s="1"/>
  <c r="I146" i="2"/>
  <c r="O146" i="2" s="1"/>
  <c r="I143" i="2"/>
  <c r="O143" i="2" s="1"/>
  <c r="O140" i="2"/>
  <c r="I140" i="2"/>
  <c r="O137" i="2"/>
  <c r="I137" i="2"/>
  <c r="O134" i="2"/>
  <c r="I134" i="2"/>
  <c r="I131" i="2"/>
  <c r="O131" i="2" s="1"/>
  <c r="O128" i="2"/>
  <c r="I128" i="2"/>
  <c r="O125" i="2"/>
  <c r="I125" i="2"/>
  <c r="I122" i="2"/>
  <c r="O122" i="2" s="1"/>
  <c r="I119" i="2"/>
  <c r="O119" i="2" s="1"/>
  <c r="O116" i="2"/>
  <c r="I116" i="2"/>
  <c r="O113" i="2"/>
  <c r="I113" i="2"/>
  <c r="I24" i="2"/>
  <c r="O109" i="2"/>
  <c r="I109" i="2"/>
  <c r="I106" i="2"/>
  <c r="O106" i="2" s="1"/>
  <c r="O103" i="2"/>
  <c r="I103" i="2"/>
  <c r="O100" i="2"/>
  <c r="I100" i="2"/>
  <c r="O97" i="2"/>
  <c r="I97" i="2"/>
  <c r="I94" i="2"/>
  <c r="O94" i="2" s="1"/>
  <c r="I91" i="2"/>
  <c r="O91" i="2" s="1"/>
  <c r="I88" i="2"/>
  <c r="O88" i="2" s="1"/>
  <c r="O85" i="2"/>
  <c r="I85" i="2"/>
  <c r="I82" i="2"/>
  <c r="O82" i="2" s="1"/>
  <c r="O79" i="2"/>
  <c r="I79" i="2"/>
  <c r="O76" i="2"/>
  <c r="I76" i="2"/>
  <c r="O73" i="2"/>
  <c r="I73" i="2"/>
  <c r="I70" i="2"/>
  <c r="O70" i="2" s="1"/>
  <c r="I67" i="2"/>
  <c r="O67" i="2" s="1"/>
  <c r="I64" i="2"/>
  <c r="O64" i="2" s="1"/>
  <c r="O61" i="2"/>
  <c r="I61" i="2"/>
  <c r="I58" i="2"/>
  <c r="O58" i="2" s="1"/>
  <c r="O55" i="2"/>
  <c r="I55" i="2"/>
  <c r="O52" i="2"/>
  <c r="I52" i="2"/>
  <c r="O49" i="2"/>
  <c r="I49" i="2"/>
  <c r="I46" i="2"/>
  <c r="O46" i="2" s="1"/>
  <c r="I43" i="2"/>
  <c r="O43" i="2" s="1"/>
  <c r="I40" i="2"/>
  <c r="O40" i="2" s="1"/>
  <c r="O37" i="2"/>
  <c r="I37" i="2"/>
  <c r="I34" i="2"/>
  <c r="O34" i="2" s="1"/>
  <c r="O31" i="2"/>
  <c r="I31" i="2"/>
  <c r="O28" i="2"/>
  <c r="I28" i="2"/>
  <c r="O25" i="2"/>
  <c r="I25" i="2"/>
  <c r="O21" i="2"/>
  <c r="I21" i="2"/>
  <c r="O18" i="2"/>
  <c r="I18" i="2"/>
  <c r="O15" i="2"/>
  <c r="I15" i="2"/>
  <c r="I12" i="2"/>
  <c r="O12" i="2" s="1"/>
  <c r="I9" i="2"/>
  <c r="O9" i="2" s="1"/>
  <c r="D13" i="27" l="1"/>
  <c r="D18" i="27"/>
  <c r="I75" i="17"/>
  <c r="O76" i="17"/>
  <c r="D32" i="27"/>
  <c r="I30" i="26"/>
  <c r="I8" i="6"/>
  <c r="I8" i="7"/>
  <c r="I97" i="4"/>
  <c r="O9" i="7"/>
  <c r="D15" i="27" s="1"/>
  <c r="I63" i="11"/>
  <c r="I8" i="4"/>
  <c r="I3" i="4" s="1"/>
  <c r="C12" i="27" s="1"/>
  <c r="E12" i="27" s="1"/>
  <c r="O9" i="4"/>
  <c r="D12" i="27" s="1"/>
  <c r="I63" i="4"/>
  <c r="I8" i="2"/>
  <c r="I3" i="2" s="1"/>
  <c r="C10" i="27" s="1"/>
  <c r="I33" i="10"/>
  <c r="I25" i="14"/>
  <c r="O9" i="25"/>
  <c r="D33" i="27" s="1"/>
  <c r="I8" i="25"/>
  <c r="I3" i="25" s="1"/>
  <c r="C33" i="27" s="1"/>
  <c r="E33" i="27" s="1"/>
  <c r="I188" i="3"/>
  <c r="D14" i="27"/>
  <c r="I63" i="6"/>
  <c r="I139" i="10"/>
  <c r="I8" i="14"/>
  <c r="D26" i="27"/>
  <c r="I87" i="18"/>
  <c r="O88" i="18"/>
  <c r="O17" i="16"/>
  <c r="D24" i="27" s="1"/>
  <c r="I8" i="16"/>
  <c r="I136" i="16"/>
  <c r="O258" i="2"/>
  <c r="D10" i="27" s="1"/>
  <c r="O170" i="18"/>
  <c r="I169" i="18"/>
  <c r="I39" i="3"/>
  <c r="I36" i="7"/>
  <c r="O9" i="8"/>
  <c r="I8" i="8"/>
  <c r="I63" i="9"/>
  <c r="I33" i="12"/>
  <c r="I417" i="12"/>
  <c r="I66" i="16"/>
  <c r="D25" i="27"/>
  <c r="D34" i="27"/>
  <c r="I115" i="5"/>
  <c r="I106" i="12"/>
  <c r="I66" i="15"/>
  <c r="I3" i="15" s="1"/>
  <c r="C23" i="27" s="1"/>
  <c r="E23" i="27" s="1"/>
  <c r="O71" i="15"/>
  <c r="D23" i="27" s="1"/>
  <c r="O463" i="5"/>
  <c r="I462" i="5"/>
  <c r="I8" i="9"/>
  <c r="I3" i="9" s="1"/>
  <c r="C17" i="27" s="1"/>
  <c r="I8" i="13"/>
  <c r="I3" i="13" s="1"/>
  <c r="C21" i="27" s="1"/>
  <c r="I8" i="18"/>
  <c r="I3" i="18" s="1"/>
  <c r="C26" i="27" s="1"/>
  <c r="O21" i="18"/>
  <c r="I16" i="26"/>
  <c r="I3" i="26" s="1"/>
  <c r="C34" i="27" s="1"/>
  <c r="E34" i="27" s="1"/>
  <c r="I8" i="3"/>
  <c r="D17" i="27"/>
  <c r="I127" i="14"/>
  <c r="O128" i="14"/>
  <c r="D22" i="27" s="1"/>
  <c r="I8" i="5"/>
  <c r="I3" i="5" s="1"/>
  <c r="C13" i="27" s="1"/>
  <c r="E13" i="27" s="1"/>
  <c r="I33" i="5"/>
  <c r="I233" i="7"/>
  <c r="I161" i="15"/>
  <c r="D28" i="27"/>
  <c r="I357" i="7"/>
  <c r="D20" i="27"/>
  <c r="O358" i="7"/>
  <c r="I66" i="17"/>
  <c r="I3" i="17" s="1"/>
  <c r="C25" i="27" s="1"/>
  <c r="E25" i="27" s="1"/>
  <c r="O67" i="17"/>
  <c r="E28" i="27"/>
  <c r="I8" i="23"/>
  <c r="I3" i="23" s="1"/>
  <c r="C31" i="27" s="1"/>
  <c r="E31" i="27" s="1"/>
  <c r="I18" i="8"/>
  <c r="O22" i="8"/>
  <c r="I97" i="6"/>
  <c r="I356" i="10"/>
  <c r="I3" i="10" s="1"/>
  <c r="C18" i="27" s="1"/>
  <c r="E18" i="27" s="1"/>
  <c r="I131" i="16"/>
  <c r="O132" i="16"/>
  <c r="O9" i="21"/>
  <c r="D29" i="27" s="1"/>
  <c r="E29" i="27" s="1"/>
  <c r="D31" i="27"/>
  <c r="I8" i="24"/>
  <c r="I3" i="24" s="1"/>
  <c r="C32" i="27" s="1"/>
  <c r="I8" i="12"/>
  <c r="I275" i="12"/>
  <c r="O9" i="13"/>
  <c r="D21" i="27" s="1"/>
  <c r="I549" i="10"/>
  <c r="I25" i="16"/>
  <c r="O9" i="22"/>
  <c r="D30" i="27" s="1"/>
  <c r="E30" i="27" s="1"/>
  <c r="I66" i="14"/>
  <c r="I112" i="7"/>
  <c r="I8" i="11"/>
  <c r="I3" i="11" s="1"/>
  <c r="C19" i="27" s="1"/>
  <c r="E19" i="27" s="1"/>
  <c r="I79" i="15"/>
  <c r="I3" i="3" l="1"/>
  <c r="C11" i="27" s="1"/>
  <c r="E11" i="27" s="1"/>
  <c r="I3" i="14"/>
  <c r="C22" i="27" s="1"/>
  <c r="E22" i="27" s="1"/>
  <c r="I3" i="7"/>
  <c r="C15" i="27" s="1"/>
  <c r="E15" i="27" s="1"/>
  <c r="I3" i="6"/>
  <c r="C14" i="27" s="1"/>
  <c r="E14" i="27" s="1"/>
  <c r="I3" i="8"/>
  <c r="C16" i="27" s="1"/>
  <c r="E16" i="27" s="1"/>
  <c r="E17" i="27"/>
  <c r="E26" i="27"/>
  <c r="E21" i="27"/>
  <c r="D16" i="27"/>
  <c r="I3" i="12"/>
  <c r="C20" i="27" s="1"/>
  <c r="E20" i="27" s="1"/>
  <c r="E32" i="27"/>
  <c r="E10" i="27"/>
  <c r="I3" i="16"/>
  <c r="C24" i="27" s="1"/>
  <c r="E24" i="27" s="1"/>
  <c r="C6" i="27" l="1"/>
  <c r="C7" i="27"/>
</calcChain>
</file>

<file path=xl/sharedStrings.xml><?xml version="1.0" encoding="utf-8"?>
<sst xmlns="http://schemas.openxmlformats.org/spreadsheetml/2006/main" count="12531" uniqueCount="1216">
  <si>
    <t>EstiCon</t>
  </si>
  <si>
    <t xml:space="preserve">Firma: </t>
  </si>
  <si>
    <t>Rekapitulace ceny</t>
  </si>
  <si>
    <t>Stavba: 2021-0039 - Ul. Sociální péče - zvýšení bezpečnosti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</si>
  <si>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</si>
  <si>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</si>
  <si>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</si>
  <si>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</si>
  <si>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</si>
  <si>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</si>
  <si>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</si>
  <si>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401.1.NN</t>
  </si>
  <si>
    <t>SSZ Bělehradská x Krušnohorská x Sociální péče - technologická část</t>
  </si>
  <si>
    <t>PS 401.1.UN</t>
  </si>
  <si>
    <t>PS 401.2.NN</t>
  </si>
  <si>
    <t>SSZ Bělehradská x Krušnohorská x Sociální péče - technologická část dohledových systémů</t>
  </si>
  <si>
    <t>PS 402.1.UN</t>
  </si>
  <si>
    <t>SSZ přechodu u zastávek „Sociální péče - technologická část</t>
  </si>
  <si>
    <t>PS 402.2.NN</t>
  </si>
  <si>
    <t>SSZ přechodu u zastávek „Sociální péče - technologická část dohledových systémů</t>
  </si>
  <si>
    <t>PS 403.1.NN</t>
  </si>
  <si>
    <t>SSZ Sociální péče x Mezní x ZZS - technologická část</t>
  </si>
  <si>
    <t>PS 403.1.UN</t>
  </si>
  <si>
    <t>PS 403.2.NN</t>
  </si>
  <si>
    <t>SSZ Sociální péče x Mezní x ZZS - technologická část dohledových systémů</t>
  </si>
  <si>
    <t>PS 404.1.UN</t>
  </si>
  <si>
    <t>SSZ Sociální péče x vjezd do nemocnice a přechodu u ČSPH - technologická část</t>
  </si>
  <si>
    <t>PS 404.2.NN</t>
  </si>
  <si>
    <t>SSZ Sociální péče x vjezd do nemocnice - technologická část dohledových systémů</t>
  </si>
  <si>
    <t>PS 405.UN</t>
  </si>
  <si>
    <t>SSZ přechodu u zastávek „Bukov sanatorium - technologická část</t>
  </si>
  <si>
    <t>SO 010</t>
  </si>
  <si>
    <t>Příprava území a staveniště</t>
  </si>
  <si>
    <t>SO 101.UN</t>
  </si>
  <si>
    <t>Křižovatka Bělěhradská x Krušnohorská x Sociální péče</t>
  </si>
  <si>
    <t>SO 102.UN</t>
  </si>
  <si>
    <t>Přechod pro chodce u zastávek MHD "Sociální péče"</t>
  </si>
  <si>
    <t>SO 103.UN</t>
  </si>
  <si>
    <t>Křižovatka Sociální péče x Mezní x stanoviště ZZS</t>
  </si>
  <si>
    <t>SO 104.UN</t>
  </si>
  <si>
    <t>Křižovatka Sociální péče x vjezd do areálu Masarykovy nemocnice a přechod pro chodce u ČSPH</t>
  </si>
  <si>
    <t>SO 105.UN</t>
  </si>
  <si>
    <t>Přechod pro chodce u zastávek MHD "Bukov, sanatorium"</t>
  </si>
  <si>
    <t>SO 190.1.NN</t>
  </si>
  <si>
    <t>DŘ SSZ a DZ křiž. křižovatky Bělěhradská x Krušnohorská x Sociální péče</t>
  </si>
  <si>
    <t>SO 190.1.UN</t>
  </si>
  <si>
    <t>DŘ SSZ a DZ křiž. Bělěhradská x Krušnohorská x Sociální péče</t>
  </si>
  <si>
    <t>SO 190.2.NN</t>
  </si>
  <si>
    <t>DŘ SSZ a DZ přechodu pro chodce u zastávek MHD „Sociální péče“</t>
  </si>
  <si>
    <t>SO 190.2.UN</t>
  </si>
  <si>
    <t>SO 190.3.UN</t>
  </si>
  <si>
    <t>DŘ SSZ a DZ křiž. Sociální péče x Mezní x stanoviště ZZS</t>
  </si>
  <si>
    <t>SO 190.4.UN</t>
  </si>
  <si>
    <t>DŘ SSZ a DZ křiž. Sociální péče x vjezd do areálu Masarykovy nemocnice a přechodu pro chodce u ČSPH</t>
  </si>
  <si>
    <t>SO 190.5.UN</t>
  </si>
  <si>
    <t>DŘ SSZ a DZ přechodu pro chodce u zastávek MHD „Bukov, sanatorium“</t>
  </si>
  <si>
    <t>SO 410</t>
  </si>
  <si>
    <t>Úprava trakčního vedení</t>
  </si>
  <si>
    <t>Soupis prací objektu</t>
  </si>
  <si>
    <t>S</t>
  </si>
  <si>
    <t>Stavba:</t>
  </si>
  <si>
    <t>2021-0039</t>
  </si>
  <si>
    <t>Ul. Sociální péče - zvýšení bezpečnosti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</si>
  <si>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</si>
  <si>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</si>
  <si>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</si>
  <si>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</si>
  <si>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</si>
  <si>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</si>
  <si>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</si>
  <si>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</si>
  <si>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</si>
  <si>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</si>
  <si>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</si>
  <si>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</si>
  <si>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</si>
  <si>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</si>
  <si>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D1</t>
  </si>
  <si>
    <t>Demontáže:</t>
  </si>
  <si>
    <t>P</t>
  </si>
  <si>
    <t>218100099</t>
  </si>
  <si>
    <t/>
  </si>
  <si>
    <t>Odpojení vodičů ze svorkovnice průřezu žíly do 10 mm2</t>
  </si>
  <si>
    <t>KUS</t>
  </si>
  <si>
    <t>PP</t>
  </si>
  <si>
    <t>Odpojení vodičů izolovaných ze svorkovnice průřezu žíly do 10 mm2</t>
  </si>
  <si>
    <t>TS</t>
  </si>
  <si>
    <t>218191540</t>
  </si>
  <si>
    <t>Demontáž pilířů skříní PRIS 1, PHDSS bez odpojení vodičů</t>
  </si>
  <si>
    <t>Demontáž skříní tenkocementových v pilíři pilířů pro skříně bez základů, bez odpojení vodičů, typ [PRIS 1, PHDSS]</t>
  </si>
  <si>
    <t>218192611</t>
  </si>
  <si>
    <t>Demontáž desek přístrojových elektroměrových typových bez odpojení vodičů</t>
  </si>
  <si>
    <t>Demontáž desek přístrojových bez odpojení vodičů typových elektroměrových</t>
  </si>
  <si>
    <t>741122823</t>
  </si>
  <si>
    <t>Demontáž kabel Cu plný kulatý 3x16 mm2, 5x10 mm2, 12x2,5 až 4 mm2, 19x1,5 až 2,5 mm2, 24x1,5 mm2 v trubkách</t>
  </si>
  <si>
    <t>M</t>
  </si>
  <si>
    <t>Demontáž kabelů měděných uložených v trubkách zatažených plných kulatých nebo bezhalogenových počtu a průřezu žil 3x16 mm2, 5x10 mm2, 12x2,5 až 4 mm2, 19x1,5 až 2,5 mm2, 24x1,5 mm2</t>
  </si>
  <si>
    <t>997013511</t>
  </si>
  <si>
    <t>Odvoz suti a vybouraných hmot z meziskládky na skládku do 1 km s naložením a se složením</t>
  </si>
  <si>
    <t>T</t>
  </si>
  <si>
    <t>D2</t>
  </si>
  <si>
    <t>Zemní práce</t>
  </si>
  <si>
    <t>171201221</t>
  </si>
  <si>
    <t>Poplatek za uložení na skládce (skládkovné) zeminy a kamení kód odpadu 17 05 04</t>
  </si>
  <si>
    <t>185803111</t>
  </si>
  <si>
    <t>Ošetření trávníku shrabáním v rovině a svahu do 1:5</t>
  </si>
  <si>
    <t>M2</t>
  </si>
  <si>
    <t>210220001</t>
  </si>
  <si>
    <t>Montáž uzemňovacího vedení vodičů FeZn pomocí svorek na povrchu páskou do 120 mm2</t>
  </si>
  <si>
    <t>210220002</t>
  </si>
  <si>
    <t>Montáž uzemňovacích vedení vodičů FeZn pomocí svorek na povrchu drátem nebo lanem do průměru 10 mm</t>
  </si>
  <si>
    <t>34571158</t>
  </si>
  <si>
    <t>trubka elektroinstalační ohebná z PH, D 48mm</t>
  </si>
  <si>
    <t>460010024</t>
  </si>
  <si>
    <t>Vytyčení trasy vedení kabelového (podzemního) v zastavěném prostoru</t>
  </si>
  <si>
    <t>KM</t>
  </si>
  <si>
    <t>460010025</t>
  </si>
  <si>
    <t>Vytyčení trasy inženýrských sítí v zastavěném prostoru</t>
  </si>
  <si>
    <t>460080036</t>
  </si>
  <si>
    <t>Základ datový rozvaděč C 30/37 - XF4 železobetonový do bednění (1x0,9x0,17-2x0,5x0,55x0,17m)</t>
  </si>
  <si>
    <t>KS</t>
  </si>
  <si>
    <t>460131114</t>
  </si>
  <si>
    <t>Hloubení nezapažených jam při elektromontážích ručně v hornině tř II skupiny 4 Pro stož. patkovaný</t>
  </si>
  <si>
    <t>M3</t>
  </si>
  <si>
    <t>460131114.2</t>
  </si>
  <si>
    <t>Hloubení nezapažených jam při elektromontážích ručně v hornině tř II skupiny 4 Pro kabelovou šachtu</t>
  </si>
  <si>
    <t>460131114.3</t>
  </si>
  <si>
    <t>Hloubení nezapažených jam při elektromontážích ručně v hornině tř II skupiny 4 Pro řadič/DR</t>
  </si>
  <si>
    <t>460161173</t>
  </si>
  <si>
    <t>Hloubení kabelových rýh ručně š 35 cm hl 80 cm v hornině tř II skupiny 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</si>
  <si>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</si>
  <si>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460431173</t>
  </si>
  <si>
    <t>Zásyp kabelových rýh ručně se zhutněním š 35 cm hl 70 cm z horniny tř II skupiny 4</t>
  </si>
  <si>
    <t>Zásyp kabelových rýh ručně s přemístění sypaniny ze vzdálenosti do 10 m, s uložením výkopku ve vrstvách včetně zhutnění a úpravy povrchu šířky 35 cm hloubky 70 cm z horniny třídy těžitelnosti II skupiny 4</t>
  </si>
  <si>
    <t>460581111</t>
  </si>
  <si>
    <t>Provizorní úprava terénu</t>
  </si>
  <si>
    <t>460631213</t>
  </si>
  <si>
    <t>Řízené horizontální vrtání při elektromontážích v hornině tř. těžitelnosti I a II skupiny 1 až 4 vnějšího průměru přes 110 do 140 mm</t>
  </si>
  <si>
    <t>Zemní protlaky řízené horizontální vrtání v hornině třídy těžitelnosti I a II skupiny 1 až 4 včetně protlačení trub v hloubce do 6 m vnějšího průměru vrtu přes 110 do 140 mm</t>
  </si>
  <si>
    <t>460632113</t>
  </si>
  <si>
    <t>Startovací jáma pro protlak výkop včetně zásypu ručně v hornině tř. těžitelnosti I skupiny 3</t>
  </si>
  <si>
    <t>Zemní protlaky zemní práce nutné k provedení protlaku výkop včetně zásypu ručně startovací jáma v hornině třídy těžitelnosti I skupiny 3</t>
  </si>
  <si>
    <t>460632213</t>
  </si>
  <si>
    <t>Koncová jáma pro protlak výkop včetně zásypu ručně v hornině tř. těžitelnosti I skupiny 3</t>
  </si>
  <si>
    <t>Zemní protlaky zemní práce nutné k provedení protlaku výkop včetně zásypu ručně koncová jáma v hornině třídy těžitelnosti I skupiny 3</t>
  </si>
  <si>
    <t>460641131</t>
  </si>
  <si>
    <t>Základové konstrukce při elektromontážích ze ŽB tř. C 25/30 se zvýšenými nároky na prostředí - XF4 stožáry</t>
  </si>
  <si>
    <t>460641131-R</t>
  </si>
  <si>
    <t>Základové konstrukce při elektromontážích ze ŽB tř. C 25/30 se zvýšenými nároky na prostředí - XF4 rozvaděče</t>
  </si>
  <si>
    <t>460661111</t>
  </si>
  <si>
    <t>Kabelové lože z písku pro kabely nn bez zakrytí š lože do 35 cm</t>
  </si>
  <si>
    <t>460671112</t>
  </si>
  <si>
    <t>Výstražná fólie pro krytí kabelů šířky 25 cm</t>
  </si>
  <si>
    <t>460791212</t>
  </si>
  <si>
    <t>Montáž trubek ochranných plastových uložených volně do rýhy ohebných přes 32 do 50 mm</t>
  </si>
  <si>
    <t>Montáž trubek ochranných uložených volně do rýhy plastových ohebných, vnitřního průměru přes 32 do 50 mm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</si>
  <si>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</si>
  <si>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</si>
  <si>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</si>
  <si>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</si>
  <si>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55283918</t>
  </si>
  <si>
    <t>trubka ocelová bezešvá hladká jakost 11 353 114x3,6mm</t>
  </si>
  <si>
    <t>751526521</t>
  </si>
  <si>
    <t>Montáž spojky do plastového potrubí vnitřní, vnější kruhové bez příruby D do 100 mm</t>
  </si>
  <si>
    <t>877265231</t>
  </si>
  <si>
    <t>Montáž víčka z tvrdého PVC-systém KG DN 110</t>
  </si>
  <si>
    <t>899620131</t>
  </si>
  <si>
    <t>Obetonování plastové šachty z polypropylenu betonem prostým tř. C 16/20 otevřený výkop  - obetonování trubek v rýze 0,5 tl. 0,4 m</t>
  </si>
  <si>
    <t>Pol33</t>
  </si>
  <si>
    <t>Digitální zaměření kabelových tras + vytyčovacví práce</t>
  </si>
  <si>
    <t>HM</t>
  </si>
  <si>
    <t>D3</t>
  </si>
  <si>
    <t>Montáže</t>
  </si>
  <si>
    <t>210100003</t>
  </si>
  <si>
    <t>Ukončení vodičů v rozváděči nebo na přístroji včetně zapojení průřezu žíly do 16 mm2</t>
  </si>
  <si>
    <t>220060311</t>
  </si>
  <si>
    <t>Přeměření izolačního stavu a kontinuity kabelu závlačného 10 žil</t>
  </si>
  <si>
    <t>Přeměření izolačního stavu a kontinuity žil kabelu včetně úpravy dvou konců kabelu ke zkoušení, přezkoušení elektrických hodnot kabelu, úpravy a uzavření dvou konců kabelu závlačného 10 žil</t>
  </si>
  <si>
    <t>220110346</t>
  </si>
  <si>
    <t>Montáž štítku kabelového průběžného</t>
  </si>
  <si>
    <t>220111741</t>
  </si>
  <si>
    <t>Montáž svorka uzemňovací</t>
  </si>
  <si>
    <t>220111765</t>
  </si>
  <si>
    <t>Měření zemního odporu</t>
  </si>
  <si>
    <t>220182021</t>
  </si>
  <si>
    <t>Uložení HDPE trubky  pr. 32 do výkopu včetně fixace</t>
  </si>
  <si>
    <t>220182025</t>
  </si>
  <si>
    <t>Kontrola průchodnosti trubky pro optický kabel do 2000 m</t>
  </si>
  <si>
    <t>220182026</t>
  </si>
  <si>
    <t>Montáž spojky bez svařování na HDPE trubce rovné pr. 32</t>
  </si>
  <si>
    <t>220182027</t>
  </si>
  <si>
    <t>Montáž koncovky nebo záslepky bez svařování na HDPE trubku</t>
  </si>
  <si>
    <t>220182034</t>
  </si>
  <si>
    <t>Zafukování optického kabelu do trubky nebo mikrotrubičky HDPE</t>
  </si>
  <si>
    <t>Zafukování optického kabelu do trubky nebo mikrotrubičky HDPE&lt;/strong&gt;</t>
  </si>
  <si>
    <t>220182421</t>
  </si>
  <si>
    <t>Montáž vany do 19" optického rozvaděče</t>
  </si>
  <si>
    <t>220261101A</t>
  </si>
  <si>
    <t>Nátěr zemnícího pásku</t>
  </si>
  <si>
    <t>220450002.1</t>
  </si>
  <si>
    <t>Instalace elektroměru eth.1f včetně jeho nastavení</t>
  </si>
  <si>
    <t>220450002.2</t>
  </si>
  <si>
    <t>Montáž switche, routeru datového</t>
  </si>
  <si>
    <t>Montáž switche datového</t>
  </si>
  <si>
    <t>220450005</t>
  </si>
  <si>
    <t>Montáž HW začlenění do dohledu Switch, řadič, RSU, elektroměr, kamery</t>
  </si>
  <si>
    <t>Montáž HW začlenění do dohledu Switch, řadič, RSU, elektroměr, kamery, meteostanice</t>
  </si>
  <si>
    <t>220731520-R</t>
  </si>
  <si>
    <t>Měření propojovacích FTP 6a kabelů s vyhotovením protokolu</t>
  </si>
  <si>
    <t>220870210.1</t>
  </si>
  <si>
    <t>Ukončení optického kabelu v optorozvaděči s 6 optickými vlákny včetně závěrečného měření 6vl. LC/PC (2x6vl)</t>
  </si>
  <si>
    <t>Ukončení optického kabelu v optorozvaděči s 6 optickými vlákny včetně závěrečného měření 6vl. LC/PC (2x4vl)</t>
  </si>
  <si>
    <t>220870210.2</t>
  </si>
  <si>
    <t>Ukončení optického kabelu v optorozvaděči s 6 optickými vlákny včetně závěrečného měření 6vl. E2000/APC včetně měření (2x2vl)</t>
  </si>
  <si>
    <t>220870215.1</t>
  </si>
  <si>
    <t>Ukončení optického kabelu v optorozvaděči s 12 optickými vlákny včetně závěrečného měření</t>
  </si>
  <si>
    <t>Ukončení optického kabelu v optorozvaděči pro SSZ s 12 optickými vlákny</t>
  </si>
  <si>
    <t>220960003</t>
  </si>
  <si>
    <t>Montáž stožáru nebo sloupku výložníkového zapušťěného</t>
  </si>
  <si>
    <t>220960120</t>
  </si>
  <si>
    <t>Montáž dopravního videodetektoru na výložník</t>
  </si>
  <si>
    <t>220960125</t>
  </si>
  <si>
    <t>Nastavení dopravního videodetektoru na výložníku</t>
  </si>
  <si>
    <t>220960156-R</t>
  </si>
  <si>
    <t>Montáž ochranného krytu na kabely na stožár včetně napojení na rozvaděč technologie</t>
  </si>
  <si>
    <t>220960222</t>
  </si>
  <si>
    <t>Programování řadiče MR přes deset světelných skupin</t>
  </si>
  <si>
    <t>220960225</t>
  </si>
  <si>
    <t>Programování řadiče MR na celočervenou do čtyř světelných skupin</t>
  </si>
  <si>
    <t>220960226</t>
  </si>
  <si>
    <t>Programování řadiče MR na celočervenou za každou další světelnou skupinu</t>
  </si>
  <si>
    <t>220960227.1</t>
  </si>
  <si>
    <t>Montáž a nastavení kontroleru videodetekce</t>
  </si>
  <si>
    <t>220960444</t>
  </si>
  <si>
    <t>Kontrola SSZ v podřízeném koordinovaném režimu (zelená vlna)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</si>
  <si>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</si>
  <si>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460841211</t>
  </si>
  <si>
    <t>Osazení komory s litinovým poklopem z dílů HDPE plochy do 1,5 m2 hl do 0,6 m pro silniční zatížení</t>
  </si>
  <si>
    <t>460841811</t>
  </si>
  <si>
    <t>Vyříznutí otvoru ve stěně kabelové komory z plastů HDPE kruhového nebo čtvercového profilu</t>
  </si>
  <si>
    <t>Osazení kabelové komory z plastů vyříznutí otvoru ve stěně kabelové komory HDPE</t>
  </si>
  <si>
    <t>460905121</t>
  </si>
  <si>
    <t>Montáž kompaktního plastového pilíře pro rozvod nn samostatého š přes 38 do 55 cm (např. SS300, SR322,  ER122, RVO)</t>
  </si>
  <si>
    <t>62832001</t>
  </si>
  <si>
    <t>pás asfaltový natavitelný oxidovaný tl 3,5mm typu V60 S35 s vložkou ze skleněné rohože, s jemnozrnným minerálním posypem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</si>
  <si>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</si>
  <si>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</si>
  <si>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</si>
  <si>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711142559</t>
  </si>
  <si>
    <t>Provedení izolace proti zemní vlhkosti pásy přitavením svislé NAIP</t>
  </si>
  <si>
    <t>Provedení izolace proti zemní vlhkosti pásy přitavením NAIP na ploše svislé S</t>
  </si>
  <si>
    <t>711772121</t>
  </si>
  <si>
    <t>Izolace proti vodě opracování trubního prostupu na plášťovou troubu D do 200 mm tmelem</t>
  </si>
  <si>
    <t>Provedení detailů termoplasty opracování trubních prostupů s dotěsněním tmelem na plášťovou troubu, průměru do 200 mm</t>
  </si>
  <si>
    <t>741122122</t>
  </si>
  <si>
    <t>Montáž kabel Cu plný kulatý žíla 3x1,5 až 6 mm2 zatažený v trubkách (např. CYKY)</t>
  </si>
  <si>
    <t>Montáž kabelů měděných bez ukončení uložených v trubkách zatažených plných kulatých nebo bezhalogenových (např. CYKY) počtu a průřezu žil 3x1,5 až 6 mm2</t>
  </si>
  <si>
    <t>741122133</t>
  </si>
  <si>
    <t>Montáž kabel Cu plný kulatý žíla 4x10 mm2 zatažený v trubkách (např. CYKY)</t>
  </si>
  <si>
    <t>Montáž kabelů měděných bez ukončení uložených v trubkách zatažených plných kulatých nebo bezhalogenových (např. CYKY) počtu a průřezu žil 4x10 mm2</t>
  </si>
  <si>
    <t>741122142</t>
  </si>
  <si>
    <t>Montáž kabel Cu plný kulatý žíla 5x1,5 až 2,5 mm2 zatažený v trubkách (např. CYKY)</t>
  </si>
  <si>
    <t>Montáž kabelů měděných bez ukončení uložených v trubkách zatažených plných kulatých nebo bezhalogenových (např. CYKY) počtu a průřezu žil 5x1,5 až 2,5 mm2</t>
  </si>
  <si>
    <t>741128021</t>
  </si>
  <si>
    <t>Příplatek k montáži kabelů za zatažení vodiče a kabelu do 0,75 kg</t>
  </si>
  <si>
    <t>Ostatní práce při montáži vodičů a kabelů Příplatek k cenám montáže vodičů a kabelů za zatahování vodičů a kabelů do tvárnicových tras s komorami nebo do kolektorů, hmotnosti do 0,75 kg</t>
  </si>
  <si>
    <t>742330012</t>
  </si>
  <si>
    <t>Montáž zařízení do rozvaděče (switch, UPS, DVR, server) bez nastavení</t>
  </si>
  <si>
    <t>Montáž strukturované kabeláže zařízení do rozvaděče switche, UPS, DVR, server bez nastavení</t>
  </si>
  <si>
    <t>742330024</t>
  </si>
  <si>
    <t>Montáž patch panelu 24 portů UTP/FTP</t>
  </si>
  <si>
    <t>742330052</t>
  </si>
  <si>
    <t>Popis portů patchpanelu</t>
  </si>
  <si>
    <t>977151124</t>
  </si>
  <si>
    <t>Jádrové vrty diamantovými korunkami do stavebních materiálů D přes 150 do 180 mm</t>
  </si>
  <si>
    <t>Jádrové vrty diamantovými korunkami do stavebních materiálů (železobetonu, betonu, cihel, obkladů, dlažeb, kamene) průměru přes 150 do 180 mm</t>
  </si>
  <si>
    <t>977151911</t>
  </si>
  <si>
    <t>Příplatek k jádrovým vrtům za práci ve stísněném prostoru</t>
  </si>
  <si>
    <t>Jádrové vrty diamantovými korunkami do stavebních materiálů (železobetonu, betonu, cihel, obkladů, dlažeb, kamene) Příplatek k cenám za práci ve stísněném prostoru</t>
  </si>
  <si>
    <t>HST.85951401008</t>
  </si>
  <si>
    <t>základová izolace 9 kg</t>
  </si>
  <si>
    <t>KG</t>
  </si>
  <si>
    <t>D4</t>
  </si>
  <si>
    <t>Dodávky</t>
  </si>
  <si>
    <t>Po</t>
  </si>
  <si>
    <t>Kontroler videodetekce do 10 kamer</t>
  </si>
  <si>
    <t>Pol118</t>
  </si>
  <si>
    <t>Kamera videodetekce koridor format+ IR přísvit, POE,stabilizace obrazu,  min 1080p, IK10, upevnění na stožár/výložník</t>
  </si>
  <si>
    <t>Kamera videodetekce koridor format+ IR přísvit, POE, min 1080p, IK10, upevnění na stožár</t>
  </si>
  <si>
    <t>Pol120</t>
  </si>
  <si>
    <t>Hlavní datový rozvaděč 1200, Š 800, H 800 mm včetně montážní desky plné, 19" vertikální lišty pro rozvaděč V 1200mm 25U,</t>
  </si>
  <si>
    <t>Pol121</t>
  </si>
  <si>
    <t>Střecha perforovaná prodatový rozvaděč Š 800 x H 800 mm</t>
  </si>
  <si>
    <t>Pol122</t>
  </si>
  <si>
    <t>Montážní rám do betonu 800x800 mm, sada</t>
  </si>
  <si>
    <t>Pol123</t>
  </si>
  <si>
    <t>Sokl pro datový rozvaděč V 400 x Š 800 x H 800 mm, nerezový lakovaný RAL 7046</t>
  </si>
  <si>
    <t>Pol124</t>
  </si>
  <si>
    <t>Napájení a řídící elektronika - hlavní datový rozvaděč</t>
  </si>
  <si>
    <t>Pol125</t>
  </si>
  <si>
    <t>Podružný rozvaděč na sloup 600x600x400mm RAL7035, IP65, 19"lišty, montážní deska a držák na sloup</t>
  </si>
  <si>
    <t>Pol126</t>
  </si>
  <si>
    <t>Ochranný kryt kabelového vývodu pod rozvaděčem upevněním na sloup</t>
  </si>
  <si>
    <t>Pol127</t>
  </si>
  <si>
    <t>Napájení a řídící elektronika - podružný rozvaděč na sloup</t>
  </si>
  <si>
    <t>Pol128</t>
  </si>
  <si>
    <t>Kabelové chráničky UV odolné ke kamerám, RSU atd.</t>
  </si>
  <si>
    <t>Pol129</t>
  </si>
  <si>
    <t>Rozvaděč optický 19", až 8 LC/E2000</t>
  </si>
  <si>
    <t>Pol130</t>
  </si>
  <si>
    <t>Rozvaděč optický rack 19",48 LC/E2000 2U</t>
  </si>
  <si>
    <t>Pol131</t>
  </si>
  <si>
    <t>Elektroměr 230V/16A s I/O pro montáž na DIN lištu. 2 kanálový elektroměr 230V / 16A s relé na výstupu připojený do LAN (Ethernet), http get, SNMP v1 a v3</t>
  </si>
  <si>
    <t>Pol132</t>
  </si>
  <si>
    <t>Rozvaděč PER1</t>
  </si>
  <si>
    <t>Pol134</t>
  </si>
  <si>
    <t>Patch panel 12xRJ45 19"</t>
  </si>
  <si>
    <t>Pol135</t>
  </si>
  <si>
    <t>Switch datový rozvaděč -20 - +60°C, 16SF + 1xRJ45 GbE</t>
  </si>
  <si>
    <t>Pol136</t>
  </si>
  <si>
    <t>Switch podružný rozvaděč -20 - +60°C 4xSFP + 8xRJ45 GbE POE</t>
  </si>
  <si>
    <t>Pol137</t>
  </si>
  <si>
    <t>Router -20 - +60°C 1xSFP + 8xRJ45 GbE</t>
  </si>
  <si>
    <t>Pol138</t>
  </si>
  <si>
    <t>Zemnící pásek FeZn 30x4</t>
  </si>
  <si>
    <t>Pol145</t>
  </si>
  <si>
    <t>Kabel NYY-J 3 x 2,5 mm2</t>
  </si>
  <si>
    <t>Pol146</t>
  </si>
  <si>
    <t>Kabel NYY-J 3 x 6 mm2</t>
  </si>
  <si>
    <t>Pol148</t>
  </si>
  <si>
    <t>Kabel NYY-J 5 x 10 mm2</t>
  </si>
  <si>
    <t>Pol149</t>
  </si>
  <si>
    <t>Kabel FTP CAT5-4x2xAWG 24</t>
  </si>
  <si>
    <t>Pol150</t>
  </si>
  <si>
    <t>Kabel optický A-DQ(ZN)2Y 9/125  6vl.</t>
  </si>
  <si>
    <t>Pol151</t>
  </si>
  <si>
    <t>Trubka HDPE pr. 32</t>
  </si>
  <si>
    <t>Pol152</t>
  </si>
  <si>
    <t>Spojka HDPE optické chráničky Plasson pr.32</t>
  </si>
  <si>
    <t>Pol153</t>
  </si>
  <si>
    <t>Ucpávka kabelů Jackmoon</t>
  </si>
  <si>
    <t>Pol159</t>
  </si>
  <si>
    <t>Držák rezervy optického kabelu do rozvaděče</t>
  </si>
  <si>
    <t>Pol160</t>
  </si>
  <si>
    <t>Modul SFP 1Gb/s SM 20km 1310 nm 0°C až +70°C 2vl.</t>
  </si>
  <si>
    <t>Pol161</t>
  </si>
  <si>
    <t>Modul SFP 1Gb/s RJ45 GbE 0°C až +70°C</t>
  </si>
  <si>
    <t>Pol274</t>
  </si>
  <si>
    <t>Jednotka řadiče MABO RS4T</t>
  </si>
  <si>
    <t>Pol300</t>
  </si>
  <si>
    <t>UPS 1U 750VA včetně SNMP karty - záloha datové komunikace koordinace</t>
  </si>
  <si>
    <t>teest</t>
  </si>
  <si>
    <t>Pol302</t>
  </si>
  <si>
    <t>Výložník pro montáž až 3 kamer</t>
  </si>
  <si>
    <t>Pol303</t>
  </si>
  <si>
    <t>Integrované prostupové těsnění pro utěsnění více trubek a kabelů do kolektoru pr.155mm</t>
  </si>
  <si>
    <t>Integrované prostupové těsnění pro utěsnění více trubek a kabelů</t>
  </si>
  <si>
    <t>Pol304</t>
  </si>
  <si>
    <t>Kabel optický A-DQ(ZN)2Y 9/125  12vl.</t>
  </si>
  <si>
    <t>Pol92</t>
  </si>
  <si>
    <t>Stožár výložníkový STa bez výložníku</t>
  </si>
  <si>
    <t>Stožár výložníkový bez výložníku</t>
  </si>
  <si>
    <t>Pol99</t>
  </si>
  <si>
    <t>Kabelová šachta EK 337-litinový poklop + těsnění</t>
  </si>
  <si>
    <t>D5</t>
  </si>
  <si>
    <t>Ostatní</t>
  </si>
  <si>
    <t>Pol162</t>
  </si>
  <si>
    <t>Provizorní dopravní značení po dobu výstavby</t>
  </si>
  <si>
    <t>KMPL</t>
  </si>
  <si>
    <t>Pol164</t>
  </si>
  <si>
    <t>Revize elektro</t>
  </si>
  <si>
    <t>Revize elektro.</t>
  </si>
  <si>
    <t>Pol266</t>
  </si>
  <si>
    <t>Autorský dozor projektanta</t>
  </si>
  <si>
    <t>228960002</t>
  </si>
  <si>
    <t>Demontáž stožáru nebo sloupku přímého na základovém rámu</t>
  </si>
  <si>
    <t>Demontáž stožáru nebo sloupku včetně vytažení a odpojení kabelu, odpojení uzemnění a naložení stožáru, bez odstranění základu přímého na základovém rámu</t>
  </si>
  <si>
    <t>228960021</t>
  </si>
  <si>
    <t>Demontáž svorkovnice stožárové</t>
  </si>
  <si>
    <t>228960036</t>
  </si>
  <si>
    <t>Demontáž návěstidla dvoukomorového ze stožáru</t>
  </si>
  <si>
    <t>Demontáž návěstidla včetně otevření a uvolnění paraboly, vytažení kabelu ze stožáru, odmontování návěstidla ze stožáru nebo výložníku, odpojení kabelu ze svorkovnice ve stožáru a návěstidle dvoukomorového ze stožáru</t>
  </si>
  <si>
    <t>228960113</t>
  </si>
  <si>
    <t>Demontáž signalizačního zařízení pro nevidomé z návěstidla</t>
  </si>
  <si>
    <t>228960126</t>
  </si>
  <si>
    <t>Demontáž tlačítka pro chodce na stožár</t>
  </si>
  <si>
    <t>Demontáž stožárových doplňků včetně demontáže tlačítka nebo spínače a odpojení ze svorkovnice ve stožáru tlačítka pro chodce</t>
  </si>
  <si>
    <t>228960133</t>
  </si>
  <si>
    <t>Odpojení stožárové svorkovnice do 19 žil</t>
  </si>
  <si>
    <t>228960134</t>
  </si>
  <si>
    <t>Odpojení stožárové svorkovnice do 34 žil</t>
  </si>
  <si>
    <t>961055111</t>
  </si>
  <si>
    <t>Bourání základů ze ŽB</t>
  </si>
  <si>
    <t>Bourání základů z betonu železového</t>
  </si>
  <si>
    <t>220300602</t>
  </si>
  <si>
    <t>Ukončení kabelu návěstního smršťovací záklopkou do 7x1/1,5</t>
  </si>
  <si>
    <t>220300604</t>
  </si>
  <si>
    <t>Ukončení kabelu návěstního smršťovací záklopkou do 19x1/1,5</t>
  </si>
  <si>
    <t>Ukončení návěstních kabelů smršťovací záklopkou včetně odizolování, vyformování a zapojení vodičů na kabelech NCEY, NCYY do 19x1 nebo 1,5</t>
  </si>
  <si>
    <t>220300605</t>
  </si>
  <si>
    <t>Ukončení kabelu návěstního smršťovací záklopkou do 24x1/1,5</t>
  </si>
  <si>
    <t>220960002</t>
  </si>
  <si>
    <t>Montáž stožáru nebo sloupku přímého na základovém rámu</t>
  </si>
  <si>
    <t>220960021</t>
  </si>
  <si>
    <t>Montáž svorkovnice stožárové</t>
  </si>
  <si>
    <t>220960036</t>
  </si>
  <si>
    <t>Montáž sestaveného návěstidla dvoukomorového na stožár</t>
  </si>
  <si>
    <t>220960096</t>
  </si>
  <si>
    <t>Smontování návěstidla dvoukomorového pro montáž na stožár</t>
  </si>
  <si>
    <t>220960113</t>
  </si>
  <si>
    <t>Montáž signalizačního zařízení pro nevidomé na návěstidlo</t>
  </si>
  <si>
    <t>220960126</t>
  </si>
  <si>
    <t>Montáž tlačítka pro chodce na stožár</t>
  </si>
  <si>
    <t>220960126-R</t>
  </si>
  <si>
    <t>Montáž tlačítka pro chodce s odpojováním zvukových návěstidel a hmatovou značkou pro nevidomé</t>
  </si>
  <si>
    <t>220960197</t>
  </si>
  <si>
    <t>Regulace a aktivace každé další signální skupiny bez použití montážní plošiny</t>
  </si>
  <si>
    <t>220960199</t>
  </si>
  <si>
    <t>Regulace a aktivace každé další signální skupiny mikroprocesorového řadiče bez použití plošiny</t>
  </si>
  <si>
    <t>220960311</t>
  </si>
  <si>
    <t>Komplexní vyzkoušení křižovatky s MR řadičem před uvedením zařízení do provozu do pěti signálních skupin</t>
  </si>
  <si>
    <t>Komplexní vyzkoušení křižovatky s mikroprocesorovým řadičem MR před uvedením zařízení do provozu do pěti signálních skupin</t>
  </si>
  <si>
    <t>220960312</t>
  </si>
  <si>
    <t>Komplexní vyzkoušení křižovatky s MR řadičem před uvedením zařízení do provozu za každých dalších pět signálních skupin</t>
  </si>
  <si>
    <t>Komplexní vyzkoušení křižovatky s mikroprocesorovým řadičem MR před uvedením zařízení do provozu za každých dalších pět signálních skupin</t>
  </si>
  <si>
    <t>220960403</t>
  </si>
  <si>
    <t>Zjištění průchodnosti kabelu SSZ 19žilového včetně změření izolačního stavu</t>
  </si>
  <si>
    <t>220960404</t>
  </si>
  <si>
    <t>Zjištění průchodnosti kabelu SSZ 24žilového včetně změření izolačního stavu</t>
  </si>
  <si>
    <t>220960422</t>
  </si>
  <si>
    <t>Uvedení SSZ do provozu po přepnutí na blikající žlutou</t>
  </si>
  <si>
    <t>741122152</t>
  </si>
  <si>
    <t>Montáž kabel Cu plný kulatý žíla 19x1,5 až 2,5 mm2 zatažený v trubkách (např. CYKY)</t>
  </si>
  <si>
    <t>Montáž kabelů měděných bez ukončení uložených v trubkách zatažených plných kulatých nebo bezhalogenových (např. CYKY) počtu a průřezu žil 19x1,5 až 2,5 mm2</t>
  </si>
  <si>
    <t>Pol100</t>
  </si>
  <si>
    <t>Chodecké tlačítko</t>
  </si>
  <si>
    <t>Pol101</t>
  </si>
  <si>
    <t>Chodecké tlačítko s odpojením akustické signalizace</t>
  </si>
  <si>
    <t>Pol102</t>
  </si>
  <si>
    <t>Akustická signalizace pro nevidomé SZN-1</t>
  </si>
  <si>
    <t>Pol106</t>
  </si>
  <si>
    <t>Návěstidlo LED 230V 2x200 chodec</t>
  </si>
  <si>
    <t>Pol114</t>
  </si>
  <si>
    <t>Držák návěstidla na stožár krátký</t>
  </si>
  <si>
    <t>Pol139</t>
  </si>
  <si>
    <t>Zemnící drát FeZn pr.10</t>
  </si>
  <si>
    <t>Pol140</t>
  </si>
  <si>
    <t>Svorkovnice stožárová IP54 bezšroubová SSZ</t>
  </si>
  <si>
    <t>Pol141</t>
  </si>
  <si>
    <t>Vodič CMSM 5x1,5mm2</t>
  </si>
  <si>
    <t>Pol305</t>
  </si>
  <si>
    <t>Kabel NYY-J 19x15mm2</t>
  </si>
  <si>
    <t>Pol91</t>
  </si>
  <si>
    <t>Stožár chodecký + základový rám</t>
  </si>
  <si>
    <t>Pol163</t>
  </si>
  <si>
    <t>Revize zařízení SSZ</t>
  </si>
  <si>
    <t>Pol165</t>
  </si>
  <si>
    <t>Dokumentace skutečného provedení</t>
  </si>
  <si>
    <t>Pol270</t>
  </si>
  <si>
    <t>Vypracování dílenské dokumentace SSZ</t>
  </si>
  <si>
    <t>404611601</t>
  </si>
  <si>
    <t>Přijímač GPS včetně držáku</t>
  </si>
  <si>
    <t>404611626</t>
  </si>
  <si>
    <t>Vyhodnocovací jednotka centrální MJČ do hlavního datového rozvaděče včetně montážích dílů</t>
  </si>
  <si>
    <t>406100005</t>
  </si>
  <si>
    <t>Detekční kamerová technologie detailová den/noc, venkovní kryt s vyhříváním, pro jeden směr (dva pruhy, 1-2kamery dle technologie), včetně kabeláže</t>
  </si>
  <si>
    <t>406100005.1</t>
  </si>
  <si>
    <t>Detekční kamerová technologie přehledová den/noc, venkovní kryt s vyhříváním, pro jeden směr (dva pruhy), včetně kabeláže</t>
  </si>
  <si>
    <t>Detekční kamerová technologie přehledvá den/noc, venkovní kryt s vyhříváním, pro jeden směr (dva pruhy), včetně kabeláže</t>
  </si>
  <si>
    <t>406100033</t>
  </si>
  <si>
    <t>SW licence MJČ</t>
  </si>
  <si>
    <t>406100035</t>
  </si>
  <si>
    <t>Infračervená záblesková jednotka pro přisvícení masky a obličeje řidiče, pro jeden pruh LED</t>
  </si>
  <si>
    <t>406100035.1</t>
  </si>
  <si>
    <t>Infračervená jednotka pro přisvícení RZ, pro jeden směr (1 pruh)</t>
  </si>
  <si>
    <t>Pol10</t>
  </si>
  <si>
    <t>Kabel FTP CAT6-4x2xAWG 24 - venkovní</t>
  </si>
  <si>
    <t>Pol12</t>
  </si>
  <si>
    <t>Napájení a řídící elektronika - rozvaděč detail</t>
  </si>
  <si>
    <t>Pol13</t>
  </si>
  <si>
    <t>Napájení a řídící elektronika - rozvaděč přehled</t>
  </si>
  <si>
    <t>Pol166</t>
  </si>
  <si>
    <t>Výložník pro instalaci až 2 detailových kamer</t>
  </si>
  <si>
    <t>Pol18</t>
  </si>
  <si>
    <t>Pol2</t>
  </si>
  <si>
    <t>Switch podružný rozvaděč -20 - +60°C min. 2xSFP + 8xRJ45 GbE POE</t>
  </si>
  <si>
    <t>Pol22</t>
  </si>
  <si>
    <t>Drobný materiál</t>
  </si>
  <si>
    <t>KPL</t>
  </si>
  <si>
    <t>Pol7</t>
  </si>
  <si>
    <t>Kabelové chráničky UV odolné ke kamerám, IR přísvitů, bleskům, GPS, wifi pr. 21</t>
  </si>
  <si>
    <t>Pol8</t>
  </si>
  <si>
    <t>Koncovky a průchodky pro UV odolné chráničky</t>
  </si>
  <si>
    <t>2201/82002R</t>
  </si>
  <si>
    <t>Zatažení kabelu do chráničky</t>
  </si>
  <si>
    <t>Montáž kabelového štítku včetně vyražení znaku na štítek, připevnění na kabel, ovinutí štítku páskou pro označení konce kabelu</t>
  </si>
  <si>
    <t>220960005</t>
  </si>
  <si>
    <t>Montáž výložníku na stožár</t>
  </si>
  <si>
    <t>220960131-R</t>
  </si>
  <si>
    <t>Montáž doplňků na stožár včetně vyměření místa pro upevnění, protažení kabelu, montáže GPS/WIFI, zapojení</t>
  </si>
  <si>
    <t>406100033-R</t>
  </si>
  <si>
    <t>Implementace SW pro zpracování přestupků a stažení dat z přehledových kamer DI PČR včetně proškolení</t>
  </si>
  <si>
    <t>460520161</t>
  </si>
  <si>
    <t>Montáž chrániček kabelových pr. 21mm</t>
  </si>
  <si>
    <t>Pol167</t>
  </si>
  <si>
    <t>Instalace systému MJČ (jeden směr, jeden pruh)</t>
  </si>
  <si>
    <t>Pol168</t>
  </si>
  <si>
    <t>Integrace systému do dohledového sytému správce</t>
  </si>
  <si>
    <t>Pol25</t>
  </si>
  <si>
    <t>Instalace systému MJČ (jeden směr, dva pruhy)</t>
  </si>
  <si>
    <t>Pol28</t>
  </si>
  <si>
    <t>Ukončení kabelu datového včetně měření</t>
  </si>
  <si>
    <t>Pol35</t>
  </si>
  <si>
    <t>Montáž a nastavení síťových prvků</t>
  </si>
  <si>
    <t>Pol306</t>
  </si>
  <si>
    <t>Vypracování dílenské dokumentace KS</t>
  </si>
  <si>
    <t>Pol49</t>
  </si>
  <si>
    <t>Provizorního dopravní značení během výstavby včetně schválení</t>
  </si>
  <si>
    <t>Pol50</t>
  </si>
  <si>
    <t>Pol51</t>
  </si>
  <si>
    <t>Doprava materiálu</t>
  </si>
  <si>
    <t>Pol52</t>
  </si>
  <si>
    <t>129911121</t>
  </si>
  <si>
    <t>Bourání zdiva z betonu prostého neprokládaného v odkopávkách nebo prokopávkách ručně</t>
  </si>
  <si>
    <t>218192002</t>
  </si>
  <si>
    <t>Demontáž stožárové výzbroje</t>
  </si>
  <si>
    <t>218202013</t>
  </si>
  <si>
    <t>Demontáž svítidla výbojkového průmyslového nebo venkovního z výložníku</t>
  </si>
  <si>
    <t>Demontáž svítidel výbojkových s odpojením vodičů průmyslových nebo venkovních z výložníku</t>
  </si>
  <si>
    <t>218203703</t>
  </si>
  <si>
    <t>Demontáž návěstního svítidla pro bezpečnost leteckého provozu</t>
  </si>
  <si>
    <t>Demontáž speciálních svítidel s odpojením vodičů návěstního svítidla pro bezpečnost leteckého provozu</t>
  </si>
  <si>
    <t>218204206</t>
  </si>
  <si>
    <t>Demontáž elektrovýzbroje stožárů osvětlení 8 okruhů</t>
  </si>
  <si>
    <t>228731507</t>
  </si>
  <si>
    <t>Demontáž stožáru volně stojícího bez bourání základu výšky přes 8 do 10 m</t>
  </si>
  <si>
    <t>228731513</t>
  </si>
  <si>
    <t>Demontáž výložníku ve výšce přes 5 m</t>
  </si>
  <si>
    <t>460791114</t>
  </si>
  <si>
    <t>Montáž trubek ochranných plastových uložených volně do rýhy tuhých D přes 90 do 110 mm uložených do rýhy</t>
  </si>
  <si>
    <t>Obetonování plastové šachty z polypropylenu betonem prostým tř. C 16/20 otevřený výkop</t>
  </si>
  <si>
    <t>Pol33.1</t>
  </si>
  <si>
    <t>220182036</t>
  </si>
  <si>
    <t>Zafukování optického kabelu do HDPE trubek</t>
  </si>
  <si>
    <t>Montáž HW začlenění do dohledu Switch, řadič, RSU, elektroměr,kamery</t>
  </si>
  <si>
    <t>Montáž stožáru nebo sloupku včetně postavení stožáru, usazení nebo zabetonování základu, zatažení kabelu do stožáru, připojení kabelu, připojení uzemnění přímého na základovém rámu</t>
  </si>
  <si>
    <t>220960041</t>
  </si>
  <si>
    <t>Montáž sestaveného návěstidla tříkomorového na stožár</t>
  </si>
  <si>
    <t>220960044</t>
  </si>
  <si>
    <t>Montáž sestaveného návěstidla tříkomorového průměru 300 mm na výložník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</si>
  <si>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průměru 300 mm na výložník</t>
  </si>
  <si>
    <t>220960101</t>
  </si>
  <si>
    <t>Smontování návěstidla tříkomorového pro montáž na stožár</t>
  </si>
  <si>
    <t>220960102</t>
  </si>
  <si>
    <t>Smontování návěstidla tříkomorového pro montáž na výložník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</si>
  <si>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</si>
  <si>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220960119-R</t>
  </si>
  <si>
    <t>Montáž RSU V2X na stožár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</si>
  <si>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</si>
  <si>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Nastavení dopravního detektoru videodetektoru na výložníku</t>
  </si>
  <si>
    <t>220960171</t>
  </si>
  <si>
    <t>Montáž skříňky ručního řízení ( RR ) na skříň řadiče</t>
  </si>
  <si>
    <t>220960173-R</t>
  </si>
  <si>
    <t>Montáž přijímače BPN-1 pro dálkové ovládání ZN</t>
  </si>
  <si>
    <t>220960181</t>
  </si>
  <si>
    <t>Montáž řadiče do šesti světelných skupin</t>
  </si>
  <si>
    <t>220960191</t>
  </si>
  <si>
    <t>Regulace a aktivace jedné signální skupiny s použitím montážní plošiny</t>
  </si>
  <si>
    <t>220960196</t>
  </si>
  <si>
    <t>Regulace a aktivace každé další signální skupiny s použitím montážní plošiny</t>
  </si>
  <si>
    <t>220960200</t>
  </si>
  <si>
    <t>Adresace řadiče do čtyř světelných skupin</t>
  </si>
  <si>
    <t>Adresace řadiče MR do čtyř světelných skupin</t>
  </si>
  <si>
    <t>220960220</t>
  </si>
  <si>
    <t>Programování řadiče MR do čtyř světelných skupin</t>
  </si>
  <si>
    <t>Zjištění průchodnosti kabelu silničního signalizačního zařízení včetně odpojení kabelu ze svorkovnice v rozvaděči a stožáru, úpravy konců kabelu pro měření, měření každé žíly proti zemi a všech žil navzájem (78 x) s vyhotovením protokolu, připojení kabelů do svorkovnice se změřením izolačního stavu 19žilového</t>
  </si>
  <si>
    <t>741122144</t>
  </si>
  <si>
    <t>Montáž kabel Cu plný kulatý žíla 5x10 mm2 zatažený v trubkách (např. CYKY)</t>
  </si>
  <si>
    <t>Montáž kabelů měděných bez ukončení uložených v trubkách zatažených plných kulatých nebo bezhalogenových (např. CYKY) počtu a průřezu žil 5x10 mm2</t>
  </si>
  <si>
    <t>741122153</t>
  </si>
  <si>
    <t>Montáž kabel Cu plný kulatý žíla 24x1,5 mm2 zatažený v trubkách (např. CYKY)</t>
  </si>
  <si>
    <t>Pol103</t>
  </si>
  <si>
    <t>Přijímač BPN-1</t>
  </si>
  <si>
    <t>Pol107</t>
  </si>
  <si>
    <t>Návěstidlo LED 230V 3x200 plný signál</t>
  </si>
  <si>
    <t>Pol111</t>
  </si>
  <si>
    <t>Návěstidlo LED 230V 3x300 plný signál</t>
  </si>
  <si>
    <t>Pol116</t>
  </si>
  <si>
    <t>Držák návěstidla na výložník nerez posuvný</t>
  </si>
  <si>
    <t>Pol117</t>
  </si>
  <si>
    <t>RSU jednotka V2X</t>
  </si>
  <si>
    <t>Pol133.1</t>
  </si>
  <si>
    <t>Řadič + RŘ antigrafiti nátěr chodec</t>
  </si>
  <si>
    <t>Řadič + RŘ antigrafiti nátěr</t>
  </si>
  <si>
    <t>Pol144</t>
  </si>
  <si>
    <t>Kabel NYY-J 24x1,5mm2</t>
  </si>
  <si>
    <t>Pol157</t>
  </si>
  <si>
    <t>Chránička korugovaná ohebná včetně utěsnění konců pr. 40</t>
  </si>
  <si>
    <t>Pol158</t>
  </si>
  <si>
    <t>Spojka korugované chráničky pr. 40</t>
  </si>
  <si>
    <t>Pol177</t>
  </si>
  <si>
    <t>Kontroler videodetekce pro 3 kamery</t>
  </si>
  <si>
    <t>Pol178</t>
  </si>
  <si>
    <t>Rozvaděč optický rack 19",24 LC/E2000 2U</t>
  </si>
  <si>
    <t>Pol272</t>
  </si>
  <si>
    <t>Napájení a řídící elektronika - rozvaděč podružný na sloupu</t>
  </si>
  <si>
    <t>Pol273</t>
  </si>
  <si>
    <t>Pol92.1</t>
  </si>
  <si>
    <t>Stožár výložníkový bez výložníku ST</t>
  </si>
  <si>
    <t>Pol95.1</t>
  </si>
  <si>
    <t>Výložník ST 5500</t>
  </si>
  <si>
    <t>Stožár výložníkový 3500</t>
  </si>
  <si>
    <t>Pol95.2</t>
  </si>
  <si>
    <t>Výložník ST 7000</t>
  </si>
  <si>
    <t>228960041</t>
  </si>
  <si>
    <t>Demontáž návěstidla tříkomorového ze stožáru</t>
  </si>
  <si>
    <t>Demontáž návěstidla včetně otevření a uvolnění paraboly, vytažení kabelu ze stožáru, odmontování návěstidla ze stožáru nebo výložníku, odpojení kabelu ze svorkovnice ve stožáru a návěstidle tříkomorového ze stožáru</t>
  </si>
  <si>
    <t>220960119</t>
  </si>
  <si>
    <t>Montáž dopravního videodetektoru na stožár</t>
  </si>
  <si>
    <t>220960124</t>
  </si>
  <si>
    <t>Nastavení dopravního videodetektoru na stožáru</t>
  </si>
  <si>
    <t>Demontáž stožáru pro kamery volně stojícího bez bourání základu, výšky do 10 m</t>
  </si>
  <si>
    <t>226212514</t>
  </si>
  <si>
    <t>Vrty velkoprofilové svislé zapažené D přes 650 do 850 mm hl od 0 do 5 m hornina IV</t>
  </si>
  <si>
    <t>Velkoprofilové vrty náběrovým vrtáním svislé zapažené ocelovými pažnicemi průměru přes 650 do 850 mm, v hl od 0 do 5 m v hornině tř. IV</t>
  </si>
  <si>
    <t>231112113</t>
  </si>
  <si>
    <t>Zřízení pilot svislých D přes 650 do 1250 mm hl od 0 do 10 m bez vytažení pažnic z betonu železového</t>
  </si>
  <si>
    <t>Zřízení výplně pilot bez vytažení pažnic nezapažených nebo zapažených bentonitovou suspenzí svislých z betonu železového, v hl od 0 do 10 m, při průměru piloty přes 650 do 1250 mm</t>
  </si>
  <si>
    <t>460281113</t>
  </si>
  <si>
    <t>Pažení příložné plné výkopů jam hl do 4 m</t>
  </si>
  <si>
    <t>Pažení výkopů příložné plné jam, hloubky do 4 m</t>
  </si>
  <si>
    <t>460281114</t>
  </si>
  <si>
    <t>Pažení stěn rýh nebo jam - rozepření</t>
  </si>
  <si>
    <t>Pažení výkopů rozepření stěn rýh nebo jam</t>
  </si>
  <si>
    <t>460281123</t>
  </si>
  <si>
    <t>Odstranění pažení příložného výkopů jam hl do 4 m</t>
  </si>
  <si>
    <t>Pažení výkopů odstranění pažení příložného plného jam, hloubky do 4 m</t>
  </si>
  <si>
    <t>460281124</t>
  </si>
  <si>
    <t>Odstranění rozepření stěn rýh nebo jam</t>
  </si>
  <si>
    <t>Pažení výkopů odstranění rozepření stěn rýh nebo jam</t>
  </si>
  <si>
    <t>460641212</t>
  </si>
  <si>
    <t>Výztuž základových konstrukcí při elektromontážích betonářskou ocelí 10 505</t>
  </si>
  <si>
    <t>Základové konstrukce výztuž z betonářské oceli 10 505</t>
  </si>
  <si>
    <t>58933732</t>
  </si>
  <si>
    <t>beton C 35/45 XF3 kamenivo frakce 0/16</t>
  </si>
  <si>
    <t>Pol401</t>
  </si>
  <si>
    <t>Přistavení vrtací soupravy</t>
  </si>
  <si>
    <t>220300601</t>
  </si>
  <si>
    <t>Ukončení kabelu návěstního smršťovací záklopkou do 5x1/1,5</t>
  </si>
  <si>
    <t>Ukončení návěstních kabelů smršťovací záklopkou včetně odizolování, vyformování a zapojení vodičů na kabelech NCEY, NCYY do 5x1 nebo 1,5</t>
  </si>
  <si>
    <t>220300603</t>
  </si>
  <si>
    <t>Ukončení kabelu návěstního smršťovací záklopkou do 12x1/1,5</t>
  </si>
  <si>
    <t>220300606</t>
  </si>
  <si>
    <t>Ukončení kabelu návěstního smršťovací záklopkou do 37x1/1,5</t>
  </si>
  <si>
    <t>Ukončení návěstních kabelů smršťovací záklopkou včetně odizolování, vyformování a zapojení vodičů na kabelech NCEY, NCYY do 37x1 nebo 1,5</t>
  </si>
  <si>
    <t>220960031</t>
  </si>
  <si>
    <t>Montáž sestaveného návěstidla jednokomorového na stožár</t>
  </si>
  <si>
    <t>220960032</t>
  </si>
  <si>
    <t>Montáž sestaveného návěstidla jednokomorového na výložník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</si>
  <si>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výložník</t>
  </si>
  <si>
    <t>220960091</t>
  </si>
  <si>
    <t>Smontování návěstidla jednokomorového pro montáž na stožár</t>
  </si>
  <si>
    <t>220960092</t>
  </si>
  <si>
    <t>Smontování návěstidla jednokomorového pro montáž na výložník</t>
  </si>
  <si>
    <t>Smontování dopravního návěstidla včetně sestavení návěstidla s elektrickým propojením, montáže upevňovací konzoly pro upevnění na stožár nebo montáže nosiče pro upevnění na výložník jednokomorového pro montáž na výložník</t>
  </si>
  <si>
    <t>220960182</t>
  </si>
  <si>
    <t>Montáž řadiče přes šest světelných skupin</t>
  </si>
  <si>
    <t>220960201</t>
  </si>
  <si>
    <t>Adresace řadiče přes čtyři světelné skupiny</t>
  </si>
  <si>
    <t>Adresace řadiče MR přes čtyři světelné skupiny</t>
  </si>
  <si>
    <t>220960301</t>
  </si>
  <si>
    <t>Příprava ke komplexnímu vyzkoušení křižovatky s MR řadičem za první signální skupinu</t>
  </si>
  <si>
    <t>Příprava ke komplexnímu vyzkoušení křižovatky s mikroprocesorovým řadičem MR za první signální skupinu</t>
  </si>
  <si>
    <t>220960302</t>
  </si>
  <si>
    <t>Příprava ke komplexnímu vyzkoušení křižovatky s MR řadičem za každou další signální skupinu</t>
  </si>
  <si>
    <t>Příprava ke komplexnímu vyzkoušení křižovatky s mikroprocesorovým řadičem MR za každou další signální skupinu</t>
  </si>
  <si>
    <t>220960401</t>
  </si>
  <si>
    <t>Zjištění průchodnosti kabelu SSZ 12žilového včetně změření izolačního stavu</t>
  </si>
  <si>
    <t>220960405</t>
  </si>
  <si>
    <t>Zjištění průchodnosti kabelu SSZ 37žilového včetně změření izolačního stavu</t>
  </si>
  <si>
    <t>Zjištění průchodnosti kabelu silničního signalizačního zařízení včetně odpojení kabelu ze svorkovnice v rozvaděči a stožáru, úpravy konců kabelu pro měření, měření každé žíly proti zemi a všech žil navzájem (78 x) s vyhotovením protokolu, připojení kabelů do svorkovnice se změřením izolačního stavu 37žilového</t>
  </si>
  <si>
    <t>741122155</t>
  </si>
  <si>
    <t>Montáž kabel Cu plný kulatý žíla 37x1,5 mm2 zatažený v trubkách (např. CYKY)</t>
  </si>
  <si>
    <t>Montáž kabelů měděných bez ukončení uložených v trubkách zatažených plných kulatých nebo bezhalogenových (např. CYKY) počtu a průřezu žil 37x1,5 mm2</t>
  </si>
  <si>
    <t>Pol106.1</t>
  </si>
  <si>
    <t>Návěstidlo LED 230V 1x200 chodec ž</t>
  </si>
  <si>
    <t>Pol106.2</t>
  </si>
  <si>
    <t>Návěstidlo LED 230V 1x300 chodec ž</t>
  </si>
  <si>
    <t>Pol107.1</t>
  </si>
  <si>
    <t>Návěstidlo LED 230V 3x200 symbol</t>
  </si>
  <si>
    <t>Pol111.1</t>
  </si>
  <si>
    <t>Návěstidlo LED 230V 3x300 symbol</t>
  </si>
  <si>
    <t>Pol120.1</t>
  </si>
  <si>
    <t>Kompaktní venkovní rozvaděč jednodveřový, V 800mm, Š 600mm, H 300mm, MP, IP66, RAL 7035, včetně montážní desky plné, 19" vertikální lišty pro rozvaděč,sokl pro</t>
  </si>
  <si>
    <t>Pol133.2</t>
  </si>
  <si>
    <t>Řadič + RŘ antigrafiti nátěr křižovatka</t>
  </si>
  <si>
    <t>Pol144.1</t>
  </si>
  <si>
    <t>Kabel NYY-J 37x1,5mm2</t>
  </si>
  <si>
    <t>Pol144.2</t>
  </si>
  <si>
    <t>Kabel NYY-J 12x1,5mm2</t>
  </si>
  <si>
    <t>Pol91.1</t>
  </si>
  <si>
    <t>Stožár chodecký zvýšený 4300 + základový rám</t>
  </si>
  <si>
    <t>Pol92.2</t>
  </si>
  <si>
    <t>Stožár výložníkový výložníkový ST + výložník 8000</t>
  </si>
  <si>
    <t>Pol270.1</t>
  </si>
  <si>
    <t>Vypracování dílenské dokumentace SSZ a vrtaného základu</t>
  </si>
  <si>
    <t>0</t>
  </si>
  <si>
    <t>Všeobecné konstrukce a práce</t>
  </si>
  <si>
    <t>02911</t>
  </si>
  <si>
    <t>OSTATNÍ POŽADAVKY - GEODETICKÉ ZAMERENÍ</t>
  </si>
  <si>
    <t>vytyčení stávajících inženýrských sítí v místě stavebních úprav</t>
  </si>
  <si>
    <t>zahrnuje veškeré náklady spojené s objednatelem požadovanými pracemi</t>
  </si>
  <si>
    <t>02943</t>
  </si>
  <si>
    <t>OSTATNÍ POŽADAVKY - VYPRACOVÁNÍ RDS</t>
  </si>
  <si>
    <t>vypracování řídicí logiky SSZ pro dynamické řízení s koordinací, preferencí MHD a IZS, pasport stávajícího satvu pozemních komunikací, dopravního značení a technologie před započetím stavby
vypracování harmonogramu stavby, specifikace pracovních postupů a použitých materiálů
případná úprava projektu podle nově zjištěných skutečností</t>
  </si>
  <si>
    <t>02944</t>
  </si>
  <si>
    <t>OSTAT POŽADAVKY - DOKUMENTACE SKUTEČ PROVEDENÍ V DIGIT FORMĚ</t>
  </si>
  <si>
    <t>pasport provedených prací, zaměření nového stavu</t>
  </si>
  <si>
    <t>03100</t>
  </si>
  <si>
    <t>ZAŘÍZENÍ STAVENIŠTĚ - ZŘÍZENÍ, PROVOZ, DEMONTÁŽ</t>
  </si>
  <si>
    <t>zařízení staveniště
včetně prací souvisejících se zajištěním vstupu na pozemky</t>
  </si>
  <si>
    <t>zahrnuje objednatelem povolené náklady na pořízení (event. pronájem), provozování, udržování a likvidaci zhotovitelova zařízení</t>
  </si>
  <si>
    <t>014102</t>
  </si>
  <si>
    <t>2</t>
  </si>
  <si>
    <t>POPLATKY ZA SKLÁDKU</t>
  </si>
  <si>
    <t>Sypké vozovkové vrstvy (1,9 t/m3)</t>
  </si>
  <si>
    <t>VV</t>
  </si>
  <si>
    <t>11332 84,793*1,9 = 161,107 [A]_x000D_
 17160.1 -55,237*1,9 = -104,950 [B]_x000D_
 Celkové množství 56.157000 = 56,157 [C]</t>
  </si>
  <si>
    <t>zahrnuje veškeré poplatky provozovateli skládky související s uložením odpadu na skládce.</t>
  </si>
  <si>
    <t>3</t>
  </si>
  <si>
    <t>Živičné vrstvy (2,3 t/m3)</t>
  </si>
  <si>
    <t>11333 16,115*2,3 = 37,065 [A]_x000D_
 17160.2 -8,36*2,3 = -19,228 [B]_x000D_
 Celkové množství 17.837000 = 17,837 [C]</t>
  </si>
  <si>
    <t>4</t>
  </si>
  <si>
    <t>Betonové konstrukce (2,3 t/m3)</t>
  </si>
  <si>
    <t>bet dlažba 10,13*2,3 = 23,299 [A]_x000D_
 reliéfní dlažba 54,5*2,3 = 125,350 [B]_x000D_
 sadová obruba 60,4*0,08*0,25*2,3 = 2,778 [C]_x000D_
 silniční obruba (42,5*0,15*0,25+10,3*0,25*0,25)*2,3 = 5,146 [D]_x000D_
 Celkové množství 156.573000 = 156,573 [E]</t>
  </si>
  <si>
    <t>014211</t>
  </si>
  <si>
    <t>POPLATKY ZA ZEMNÍK - ORNICE</t>
  </si>
  <si>
    <t>Pořízení ornice</t>
  </si>
  <si>
    <t>227,1*0,2 = 45,420 [A]</t>
  </si>
  <si>
    <t>zahrnuje veškeré poplatky majiteli zemníku související s nákupem zeminy (nikoliv s otvírkou zemníku)</t>
  </si>
  <si>
    <t>1</t>
  </si>
  <si>
    <t>11318</t>
  </si>
  <si>
    <t>ODSTRANENÍ KRYTU ZPEVNENÝCH PLOCH Z DLAŽDIC</t>
  </si>
  <si>
    <t>Reliéfní dlažba - 70% odvoz na deponii, 30% odvoz na skládku určenou zhotovitelem
Betonová dlažba - 4,17 m2 odvoz na mezideponii, 10,13 m2 odvoz na skládku určenou zhotovitelem
Poplatek za skládku uveden v položce 014102.4
Odečteno digitálně ze situace</t>
  </si>
  <si>
    <t>dlazba 10,13 = 10,130 [A]_x000D_
 relief 54,5 = 54,500 [B]_x000D_
 Celkové množství 64.630000 = 64,630 [C]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</si>
  <si>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</si>
  <si>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</si>
  <si>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</si>
  <si>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70% odvoz na deponii
30% odvoz na skládku určenou zhotovitelem
Poplatek za skládku uveden v položce 014102.2
Odečteno digitálně ze situace</t>
  </si>
  <si>
    <t>vozovka 87,17*0,35 = 30,510 [A]_x000D_
 Chodník asf 322,3*0,13 = 41,899 [B]_x000D_
 chodník dlažba 14,3*0,18+54,5*0,18 = 12,384 [C]_x000D_
 Celkové množství 84.793000 = 84,793 [D]</t>
  </si>
  <si>
    <t>11333</t>
  </si>
  <si>
    <t>ODSTRANENÍ PODKLADU ZPEVNENÝCH PLOCH S ASFALT POJIVEM</t>
  </si>
  <si>
    <t>70% odvoz na deponii
30% odvoz na skládku určenou zhotovitelem
Poplatek za skládku uveden v položce 014102.3
Odečteno digitálně ze situace</t>
  </si>
  <si>
    <t>chodník asf 322,3*0,05 = 16,115 [A]</t>
  </si>
  <si>
    <t>11351</t>
  </si>
  <si>
    <t>ODSTRANENÍ ZÁHONOVÝCH OBRUBNÍKU</t>
  </si>
  <si>
    <t>vč. odvozu na skládku určenou zhotovitelem
Poplatek za skládku uveden v položce 014102.4</t>
  </si>
  <si>
    <t>60,4 = 60,400 [A]</t>
  </si>
  <si>
    <t>11352</t>
  </si>
  <si>
    <t>ODSTRANENÍ CHODNÍKOVÝCH A SILNICNÍCH OBRUBNÍKU BETONOVÝCH</t>
  </si>
  <si>
    <t>š. 150mm 42,5 = 42,500 [A]_x000D_
 š. 250mm 10,3 = 10,300 [B]_x000D_
 Celkové množství 52.800000 = 52,800 [C]</t>
  </si>
  <si>
    <t>11372</t>
  </si>
  <si>
    <t>FRÉZOVÁNÍ ZPEVNENÝCH PLOCH ASFALTOVÝCH</t>
  </si>
  <si>
    <t>Povinný odkup zhotovitelem
Odečteno digitálně ze situace</t>
  </si>
  <si>
    <t>vozovka 87,17*0,19 = 16,562 [A]_x000D_
 chodník 322,3*0,05 = 16,115 [B]_x000D_
 Celkové množství 32.677000 = 32,677 [C]</t>
  </si>
  <si>
    <t>12573</t>
  </si>
  <si>
    <t>VYKOPÁVKY ZE ZEMNÍKU A SKLÁDEK TR. I</t>
  </si>
  <si>
    <t>Natěžení zeminy vč. dovozu na místo rozprostření</t>
  </si>
  <si>
    <t>17160.1 55,237 = 55,237 [A]_x000D_
 17160.2 8,36 = 8,360 [B]_x000D_
 18233 227,1*0,2 = 45,420 [C]_x000D_
 Celkové množství 109.017000 = 109,017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</si>
  <si>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</si>
  <si>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17160</t>
  </si>
  <si>
    <t>ULOŽENÍ SYPANINY DO NÁSYPU Z HORNIN KAMENITÝCH SE ZHUTNENÍM</t>
  </si>
  <si>
    <t>Vozovkové vrsty ze ŠD z místních zdrojů 
Předpoklad 70%
Natěžení a dovoz na místo určení v položce 12573
Odečteno digitálně ze situace</t>
  </si>
  <si>
    <t>tl. 150mm vozovka 87,17*0,7*0,15 = 9,153 [A]_x000D_
 tl. 200mm vozovka 87,17*0,7*0,2 = 12,204 [B]_x000D_
 tl. 150mm chodník 4,17*0,7*0,15 = 0,438 [C]_x000D_
 tl. 200mm chodník 238,87*0,7*0,2 = 33,442 [D]_x000D_
 Celkové množství 55.237000 = 55,237 [E]</t>
  </si>
  <si>
    <t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</si>
  <si>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Vozovkové vrsty ze R-Mat z místních zdrojů 
Předpoklad 70%
Natěžení a dovoz na místo určení v položce 12573
Odečteno digitálně ze situace</t>
  </si>
  <si>
    <t>238,87*0,05*0,7 = 8,360 [A]</t>
  </si>
  <si>
    <t>18233</t>
  </si>
  <si>
    <t>ROZPROSTRENÍ ORNICE V ROVINE V TL DO 0,20M</t>
  </si>
  <si>
    <t>Pořízení ornice v položce 014211
Natěžení ornice v položce 12573
Odečteno digitálně ze situace</t>
  </si>
  <si>
    <t>227,1 = 227,100 [A]</t>
  </si>
  <si>
    <t>položka zahrnuje:
nutné premístení ornice z docasných skládek vzdálených do 50m
rozprostrení ornice v predepsané tlouštce v rovine a ve svahu do 1:5</t>
  </si>
  <si>
    <t>5</t>
  </si>
  <si>
    <t>Komunikace</t>
  </si>
  <si>
    <t>56333</t>
  </si>
  <si>
    <t>VOZOVKOVÉ VRSTVY ZE ŠTERKODRTI TL. DO 150MM</t>
  </si>
  <si>
    <t>Doplnění vybouráneho materiálu ŠDa 0/32
Předpoklad 30%
Odečteno digitálně ze situace</t>
  </si>
  <si>
    <t>87,17*0,3 = 26,151 [A]</t>
  </si>
  <si>
    <t>- dodání kameniva predepsané kvality a zrnitosti
- rozprostrení a zhutnení vrstvy v predepsané tlouštce
- zrízení vrstvy bez rozlišení šírky, pokládání vrstvy po etapách
- nezahrnuje postriky, nátery</t>
  </si>
  <si>
    <t>Doplnění vybouráneho materiálu ŠDb 0/32
Předpoklad 30%
Odečteno digitálně ze situace</t>
  </si>
  <si>
    <t>4,17*0,3 = 1,251 [A]</t>
  </si>
  <si>
    <t>56334</t>
  </si>
  <si>
    <t>VOZOVKOVÉ VRSTVY ZE ŠTERKODRTI TL. DO 200MM</t>
  </si>
  <si>
    <t>vozovka 87,17*0,3 = 26,151 [A]_x000D_
 chodník 238,87*0,3 = 71,661 [B]_x000D_
 Celkové množství 97.812000 = 97,812 [C]</t>
  </si>
  <si>
    <t>56361</t>
  </si>
  <si>
    <t>VOZOVKOVÉ VRSTVY Z RECYKLOVANÉHO MATERIÁLU TL DO 50MM</t>
  </si>
  <si>
    <t>Doplnění vybouráneho materiálu R-Mat
Předpoklad 30%
Odečteno digitálně ze situace</t>
  </si>
  <si>
    <t>238,87*0,3 = 71,661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</si>
  <si>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</si>
  <si>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572123</t>
  </si>
  <si>
    <t>INFILTRACNÍ POSTRIK Z EMULZE DO 1,0KG/M2</t>
  </si>
  <si>
    <t>Odečteno digitálně ze situace</t>
  </si>
  <si>
    <t>87,17 = 87,170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</si>
  <si>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</si>
  <si>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</si>
  <si>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</si>
  <si>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2*87,17 = 174,340 [A]</t>
  </si>
  <si>
    <t>572753</t>
  </si>
  <si>
    <t>DVOUVRSTVÝ NÁTER Z EMULZE DO 2,5KG/M2</t>
  </si>
  <si>
    <t>238,87 = 238,870 [A]</t>
  </si>
  <si>
    <t>- dodání všech predepsaných materiálu pro nátery v predepsaném množství
- provedení dle predepsaného technologického predpisu
- zrízení vrstvy bez rozlišení šírky, pokládání vrstvy po etapách
- úpravu napojení, ukoncení</t>
  </si>
  <si>
    <t>574B34</t>
  </si>
  <si>
    <t>ASFALTOVÝ BETON PRO OBRUSNÉ VRSTVY MODIFIK ACO 11+, 11S TL. 40MM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</si>
  <si>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</si>
  <si>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</si>
  <si>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</si>
  <si>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574E88</t>
  </si>
  <si>
    <t>ASFALTOVÝ BETON PRO PODKLADNÍ VRSTVY ACP 22+, 22S TL. 90MM</t>
  </si>
  <si>
    <t>57621</t>
  </si>
  <si>
    <t>POSYP KAMENIVEM DRCENÝM 5KG/M2</t>
  </si>
  <si>
    <t>Posyp infiltračního postřiku z HDK fr. 2/4 3,0 kg/m2
Odečteno digitálně ze situace</t>
  </si>
  <si>
    <t>- dodání kameniva predepsané kvality a zrnitosti
- posyp predepsaným množstvím</t>
  </si>
  <si>
    <t>58251</t>
  </si>
  <si>
    <t>DLÁŽDENÉ KRYTY Z BETONOVÝCH DLAŽDIC DO LOŽE Z KAMENIVA</t>
  </si>
  <si>
    <t>Lemování reliéfní dlažby</t>
  </si>
  <si>
    <t>34,5 = 34,500 [A]</t>
  </si>
  <si>
    <t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</si>
  <si>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58261A</t>
  </si>
  <si>
    <t>KRYTY Z BETON DLAŽDIC SE ZÁMKEM BAREV RELIÉF TL 60MM DO LOŽE Z KAM</t>
  </si>
  <si>
    <t>Doplnění reliéfní dlažby
Odečteno digitálně ze situace</t>
  </si>
  <si>
    <t>57,8 = 57,800 [A]</t>
  </si>
  <si>
    <t>587206</t>
  </si>
  <si>
    <t>PREDLÁŽDENÍ KRYTU Z BETONOVÝCH DLAŽDIC SE ZÁMKEM</t>
  </si>
  <si>
    <t>Chodník ze stávající dlažby 
Reliéfní dlažba (Předpoklad 70% zpětného použití)
Odečteno digitálně ze situace</t>
  </si>
  <si>
    <t>bet. dlažba 4,17 = 4,170 [A]_x000D_
 Celkové množství 4.170000 = 4,170 [B]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</si>
  <si>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</si>
  <si>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58910</t>
  </si>
  <si>
    <t>VÝPLN SPAR ASFALTEM</t>
  </si>
  <si>
    <t>94,8 = 94,800 [A]</t>
  </si>
  <si>
    <t>položka zahrnuje:
- dodávku predepsaného materiálu
- vycištení a výpln spar tímto materiálem</t>
  </si>
  <si>
    <t>9</t>
  </si>
  <si>
    <t>Ostatní konstrukce a práce</t>
  </si>
  <si>
    <t>917212</t>
  </si>
  <si>
    <t>ZÁHONOVÉ OBRUBY Z BETONOVÝCH OBRUBNÍKU ŠÍR 80MM</t>
  </si>
  <si>
    <t>79,7 = 79,700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</si>
  <si>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</si>
  <si>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</si>
  <si>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</si>
  <si>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29,3+21,4+1+1 = 52,700 [A]</t>
  </si>
  <si>
    <t>91782</t>
  </si>
  <si>
    <t>VÝŠKOVÁ ÚPRAVA OBRUBNÍKU KAMENNÝCH</t>
  </si>
  <si>
    <t>31,2 = 31,200 [A]</t>
  </si>
  <si>
    <t>Položka výšková úprava obrub zahrnuje jejich vytrhání, ocištení, manipulaci, nové betonové lože a osazení. Prípadné nutné doplnení novými obrubami se uvede v položkách 9172 až 9177.</t>
  </si>
  <si>
    <t>11332 160,772*1,9 = 305,467 [A]_x000D_
 17160.1 -79,8*1,9 = -151,620 [B]_x000D_
 Celkové množství 153.847000 = 153,847 [C]</t>
  </si>
  <si>
    <t>11333 9,505*2,3 = 21,862 [A]_x000D_
 17160.2 -2,426*2,3 = -5,580 [B]_x000D_
 Celkové množství 16.282000 = 16,282 [C]</t>
  </si>
  <si>
    <t>bet dlažba 58,2*2,3 = 133,860 [A]_x000D_
 reliéfní dlažba 15,3*2,3 = 35,190 [B]_x000D_
 sadová obruba 86,2*0,08*0,25*2,3 = 3,965 [C]_x000D_
 silniční obruba 100*0,25*0,25*2,3 = 14,375 [D]_x000D_
 Celkové množství 187.390000 = 187,390 [E]</t>
  </si>
  <si>
    <t>207,8*0,2 = 41,560 [A]</t>
  </si>
  <si>
    <t>Reliéfní dlažba - 70% odvoz na deponii, 30% odvoz na skládku určenou zhotovitelem
Betonová dlažba - 70% odvoz na deponii, 30% odvoz na skládku určenou zhotovitelem
Poplatek za skládku uveden v položce 014102.4
Odečteno digitálně ze situace</t>
  </si>
  <si>
    <t>dlazba 58,2 = 58,200 [A]_x000D_
 relief 15,3 = 15,300 [B]_x000D_
 Celkové množství 73.500000 = 73,500 [C]</t>
  </si>
  <si>
    <t>vozovka 281,1*0,35 = 98,385 [A]_x000D_
 Chodník asf 190,1*0,13 = 24,713 [B]_x000D_
 chodník dlažba 15,3*0,18+194*0,18 = 37,674 [C]_x000D_
 Celkové množství 160.772000 = 160,772 [D]</t>
  </si>
  <si>
    <t>chodník asf 190,1*0,05 = 9,505 [A]</t>
  </si>
  <si>
    <t>86,2 = 86,200 [A]</t>
  </si>
  <si>
    <t>š. 250mm 100 = 100,000 [B]_x000D_
 Celkové množství 100.000000 = 100,000 [A]</t>
  </si>
  <si>
    <t>vozovka 281,1*0,19 = 53,409 [A]_x000D_
 chodník 190,1*0,05 = 9,505 [B]_x000D_
 Celkové množství 62.914000 = 62,914 [C]</t>
  </si>
  <si>
    <t>17160.1 55,237 = 55,237 [A]_x000D_
 17160.2 8,36 = 8,360 [B]_x000D_
 18233 207,8*0,2 = 41,560 [C]_x000D_
 Celkové množství 105.157000 = 105,157 [D]</t>
  </si>
  <si>
    <t>tl. 150mm vozovka 149,58*0,7*0,15 = 15,706 [A]_x000D_
 tl. 200mm vozovka 149,58*0,7*0,2 = 20,941 [B]_x000D_
 tl. 150mm chodník 185,1*0,7*0,15 = 19,436 [C]_x000D_
 tl. 200mm chodník 69,31*0,7*0,2 = 9,703 [D]_x000D_
 tl. 200 bus zastavka 100,1*0,7*0,2 = 14,014 [E]_x000D_
 Celkové množství 79.800000 = 79,800 [F]</t>
  </si>
  <si>
    <t>69,31*0,05*0,7 = 2,426 [A]</t>
  </si>
  <si>
    <t>207,8 = 207,800 [A]</t>
  </si>
  <si>
    <t>Základy</t>
  </si>
  <si>
    <t>21264</t>
  </si>
  <si>
    <t>TRATIVODY KOMPLET Z TRUB Z PLAST HMOT DN DO 200MM</t>
  </si>
  <si>
    <t>75 = 75,000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</si>
  <si>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</si>
  <si>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</t>
  </si>
  <si>
    <t>SEPARACNÍ GEOTEXTILIE</t>
  </si>
  <si>
    <t>Separační PE fólie
Odečteno digitálně ze situace</t>
  </si>
  <si>
    <t>100,1 = 100,100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</si>
  <si>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</si>
  <si>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Netkaná separační a filtrační geotextílie trativodu
Odečteno digitálně ze situace</t>
  </si>
  <si>
    <t>101,3 = 101,300 [A]</t>
  </si>
  <si>
    <t>56115</t>
  </si>
  <si>
    <t>PODKLADNÍ BETON TL. DO 250MM</t>
  </si>
  <si>
    <t>Podkladní betonová vrstva
Odečteno digitálně ze situace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</si>
  <si>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</si>
  <si>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149,58*0,3 = 44,874 [A]</t>
  </si>
  <si>
    <t>185,1*0,3 = 55,530 [A]</t>
  </si>
  <si>
    <t>vozovka 149,58*0,3 = 44,874 [A]_x000D_
 chodník 69,31*0,3 = 20,793 [B]_x000D_
 bus zastávka 100,1*0,3 = 30,030 [C]_x000D_
 Celkové množství 95.697000 = 95,697 [D]</t>
  </si>
  <si>
    <t>69,31*0,3 = 20,793 [A]</t>
  </si>
  <si>
    <t>149,58 = 149,580 [A]</t>
  </si>
  <si>
    <t>2*149,58 = 299,160 [A]</t>
  </si>
  <si>
    <t>69,31 = 69,310 [A]</t>
  </si>
  <si>
    <t>581343</t>
  </si>
  <si>
    <t>CEMENTOBETONOVÝ KRYT JEDNOVRSTVÝ VYZTUŽENÝ TR.II TL. DO 200MM</t>
  </si>
  <si>
    <t>Pojezdová betonová deska s výztuží z kari sítí 8/150/150 mm
Odečteno digitálně ze situace</t>
  </si>
  <si>
    <t>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- nezahrnuje postriky, nátery</t>
  </si>
  <si>
    <t>12,1 = 12,100 [A]</t>
  </si>
  <si>
    <t>582604</t>
  </si>
  <si>
    <t>KRYTY Z BETON DLAŽDIC SE ZÁMKEM BAREV TL 60MM BEZ LOŽE</t>
  </si>
  <si>
    <t>Konstrastní pás na zastávce MHD
Odečteno digitálně ze situace</t>
  </si>
  <si>
    <t>9,8 = 9,800 [A]</t>
  </si>
  <si>
    <t>- dodání dlažebního materiálu v požadované kvalite, dodání materiálu pro predepsanou výpln spar
- ocištení podkladu
- uložení dlažby dle predepsaného technologického predpisu vcetne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</si>
  <si>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582611</t>
  </si>
  <si>
    <t>KRYTY Z BETON DLAŽDIC SE ZÁMKEM ŠEDÝCH TL 60MM DO LOŽE Z KAM</t>
  </si>
  <si>
    <t>Doplnění dlažby
Odečteno digitálně ze situace</t>
  </si>
  <si>
    <t>185,1-135,8 = 49,300 [A]</t>
  </si>
  <si>
    <t>bet. dlažba 135,8 = 135,800 [A]_x000D_
 Celkové množství 135.800000 = 135,800 [B]</t>
  </si>
  <si>
    <t>125,2 = 125,200 [A]</t>
  </si>
  <si>
    <t>7</t>
  </si>
  <si>
    <t>Přidružená stavební výroba</t>
  </si>
  <si>
    <t>78385</t>
  </si>
  <si>
    <t>NÁTERY BETON KONSTR TYP S6 (OS-DII)</t>
  </si>
  <si>
    <t>Uzavírací lak
Odečteno digitálně ze situace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</si>
  <si>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</si>
  <si>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106,7 = 106,700 [A]</t>
  </si>
  <si>
    <t>59,2+12 = 71,200 [A]</t>
  </si>
  <si>
    <t>91725</t>
  </si>
  <si>
    <t>NÁSTUPIŠTNÍ OBRUBNÍKY BETONOVÉ</t>
  </si>
  <si>
    <t>26,8+2 = 28,800 [A]</t>
  </si>
  <si>
    <t>40,3 = 40,300 [A]</t>
  </si>
  <si>
    <t>11332 212,194*1,9 = 403,169 [A]_x000D_
 17160.1 -117,783*1,9 = -223,788 [B]_x000D_
 Celkové množství 179.381000 = 179,381 [C]</t>
  </si>
  <si>
    <t>11333 1,175*2,3 = 2,703 [A]_x000D_
 17160.2 -0,866*2,3 = -1,992 [B]_x000D_
 Celkové množství 0.711000 = 0,711 [C]</t>
  </si>
  <si>
    <t>bet dlažba 98,79*2,3 = 227,217 [A]_x000D_
 reliéfní dlažba 23,5*2,3 = 54,050 [B]_x000D_
 sadová obruba 114,7*0,08*0,25*2,3 = 5,276 [C]_x000D_
 silniční obruba (13,2*0,15*0,25+152,3*0,25*0,25)*2,3 = 23,032 [D]_x000D_
 Uliční vpusť (1,5 t/ks) 2*1,5 = 3,000 [E]_x000D_
 Celkové množství 312.575000 = 312,575 [F]</t>
  </si>
  <si>
    <t>587,8*0,2 = 117,560 [A]</t>
  </si>
  <si>
    <t>dlazba 329,3*0,3 = 98,790 [A]_x000D_
 relief 23,5 = 23,500 [B]_x000D_
 Celkové množství 122.290000 = 122,290 [C]</t>
  </si>
  <si>
    <t>vozovka 416,1*0,35 = 145,635 [A]_x000D_
 Chodník asf 23,5*0,13 = 3,055 [B]_x000D_
 chodník dlažba 329,3*0,18+23,5*0,18 = 63,504 [C]_x000D_
 Celkové množství 212.194000 = 212,194 [D]</t>
  </si>
  <si>
    <t>chodník asf 23,5*0,05 = 1,175 [A]</t>
  </si>
  <si>
    <t>114,7 = 114,700 [A]</t>
  </si>
  <si>
    <t>š. 150mm 13,2 = 13,200 [A]_x000D_
 š. 250mm 152,3 = 152,300 [B]_x000D_
 Celkové množství 165.500000 = 165,500 [C]</t>
  </si>
  <si>
    <t>vozovka 416,1*0,19 = 79,059 [A]_x000D_
 chodník 23,5*0,05 = 1,175 [B]_x000D_
 Celkové množství 80.234000 = 80,234 [C]</t>
  </si>
  <si>
    <t>17160.1 55,237 = 55,237 [A]_x000D_
 17160.2 8,36 = 8,360 [B]_x000D_
 18233 587,8*0,2 = 117,560 [C]_x000D_
 Celkové množství 181.157000 = 181,157 [D]</t>
  </si>
  <si>
    <t>tl. 150mm vozovka 359,94*0,7*0,15 = 37,794 [A]_x000D_
 tl. 200mm vozovka 359,94*0,7*0,2 = 50,392 [B]_x000D_
 tl. 150mm chodník 248,9*0,7*0,15 = 26,135 [C]_x000D_
 tl. 200mm chodník 24,73*0,7*0,2 = 3,462 [D]_x000D_
 Celkové množství 117.783000 = 117,783 [E]</t>
  </si>
  <si>
    <t>24,73*0,05*0,7 = 0,866 [A]</t>
  </si>
  <si>
    <t>587,8 = 587,800 [A]</t>
  </si>
  <si>
    <t>259,94*0,3 = 77,982 [A]</t>
  </si>
  <si>
    <t>248,9*0,3 = 74,670 [A]</t>
  </si>
  <si>
    <t>vozovka 359,94*0,3 = 107,982 [A]_x000D_
 chodník 24,7*0,3 = 7,410 [B]_x000D_
 Celkové množství 115.392000 = 115,392 [C]</t>
  </si>
  <si>
    <t>24,73*0,3 = 7,419 [A]</t>
  </si>
  <si>
    <t>259,94 = 259,940 [A]</t>
  </si>
  <si>
    <t>2*359,94 = 719,880 [A]</t>
  </si>
  <si>
    <t>24,73 = 24,730 [A]</t>
  </si>
  <si>
    <t>359,94 = 359,940 [A]</t>
  </si>
  <si>
    <t>11,7 = 11,700 [A]</t>
  </si>
  <si>
    <t>248,9-230,51 = 18,390 [A]</t>
  </si>
  <si>
    <t>22,1 = 22,100 [A]</t>
  </si>
  <si>
    <t>bet. dlažba 329,3*0,7 = 230,510 [A]_x000D_
 Celkové množství 230.510000 = 230,510 [B]</t>
  </si>
  <si>
    <t>227,3 = 227,300 [A]</t>
  </si>
  <si>
    <t>8</t>
  </si>
  <si>
    <t>Potrubí</t>
  </si>
  <si>
    <t>89712</t>
  </si>
  <si>
    <t>VPUST KANALIZACNÍ ULICNÍ KOMPLETNÍ Z BETONOVÝCH DÍLCU</t>
  </si>
  <si>
    <t>2 = 2,000 [A]</t>
  </si>
  <si>
    <t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</si>
  <si>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158,8+241,6 = 400,400 [A]</t>
  </si>
  <si>
    <t>160,8+22,3 = 183,100 [A]</t>
  </si>
  <si>
    <t>82,8 = 82,800 [A]</t>
  </si>
  <si>
    <t>96687</t>
  </si>
  <si>
    <t>VYBOURÁNÍ ULICNÍCH VPUSTÍ KOMPLETNÍCH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</si>
  <si>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</si>
  <si>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Zemina (2,0 t/m3)</t>
  </si>
  <si>
    <t>126*2 = 252,000 [A]</t>
  </si>
  <si>
    <t>bet dlažba (330,99+79,1)*2,3 = 943,207 [A]_x000D_
 reliéfní dlažba 38,8*2,3 = 89,240 [B]_x000D_
 sadová obruba 445,2*0,08*0,25*2,3 = 20,479 [C]_x000D_
 silniční obruba (199,6*0,15*0,25+368,3*0,25*0,25)*2,3 = 70,159 [D]_x000D_
 Uliční vpusť (1,5 t/ks) 7*1,5 = 10,500 [E]_x000D_
 Celkové množství 1133.585000 = 1133,585 [F]</t>
  </si>
  <si>
    <t>1320,3*0,2 = 264,060 [A]</t>
  </si>
  <si>
    <t>dlazba 79,1+1103,3-772,31 = 410,090 [A]_x000D_
 relief 38,8 = 38,800 [B]_x000D_
 Celkové množství 448.890000 = 448,890 [C]</t>
  </si>
  <si>
    <t>vozovka 1159,7*0,35 = 405,895 [A]_x000D_
 chodník dlažba 79,1*0,18+1103,3*0,18+38,8*0,18 = 219,816 [C]_x000D_
 Celkové množství 625.711000 = 625,711 [B]</t>
  </si>
  <si>
    <t>445,2 = 445,200 [A]</t>
  </si>
  <si>
    <t>š. 150mm 199,6 = 199,600 [A]_x000D_
 š. 250mm 368,3 = 368,300 [B]_x000D_
 Celkové množství 567.900000 = 567,900 [C]</t>
  </si>
  <si>
    <t>vozovka 1159,7*0,19 = 220,343 [A]_x000D_
 Celkové množství 220.343000 = 220,343 [B]</t>
  </si>
  <si>
    <t>12373</t>
  </si>
  <si>
    <t>ODKOP PRO SPOD STAVBU SILNIC A ŽELEZNIC TR. I</t>
  </si>
  <si>
    <t>Výkop pod nový sjezd přes stáv stávající zeleň 1 m
Uložení výkopku na skládku v položce 17120
poplatek za skládku uveden v položce 014102.1
Odečteno digitálně ze situace</t>
  </si>
  <si>
    <t>126 = 126,000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</si>
  <si>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</si>
  <si>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17160.1 457,634 = 457,634 [A]_x000D_
 18233 1320,3*0,2 = 264,060 [C]_x000D_
 Celkové množství 721.694000 = 721,694 [B]</t>
  </si>
  <si>
    <t>17120</t>
  </si>
  <si>
    <t>ULOŽENÍ SYPANINY DO NÁSYPU A NA SKLÁDKY BEZ ZHUTNENÍ</t>
  </si>
  <si>
    <t>Uložení výkopku na skládku</t>
  </si>
  <si>
    <t>12373 126 = 126,000 [A]</t>
  </si>
  <si>
    <t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</si>
  <si>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tl. 150mm vozovka 1144,98*0,7*0,15 = 120,223 [A]_x000D_
 tl. 200mm vozovka 1144,98*0,7*0,2 = 160,297 [B]_x000D_
 tl. 150mm chodník 1318,8*0,7*0,15 = 138,474 [C]_x000D_
 tl. 200mm zastávka 276*0,7*0,2 = 38,640 [D]_x000D_
 Celkové množství 457.634000 = 457,634 [E]</t>
  </si>
  <si>
    <t>1320,3 = 1320,300 [A]</t>
  </si>
  <si>
    <t>180 = 180,000 [A]</t>
  </si>
  <si>
    <t>243 = 243,000 [A]</t>
  </si>
  <si>
    <t>56140</t>
  </si>
  <si>
    <t>KAMENIVO ZPEVNENÉ CEMENTEM</t>
  </si>
  <si>
    <t>Vrstva ze směsi stmelené cementem SC C8/10 tl. 210 mm
Odečteno digitálně ze situace</t>
  </si>
  <si>
    <t>297*0,21 = 62,370 [A]</t>
  </si>
  <si>
    <t>1144,98*0,3 = 343,494 [A]</t>
  </si>
  <si>
    <t>1318,8*0,3 = 395,640 [A]</t>
  </si>
  <si>
    <t>vozovka 1144,98*0,3 = 343,494 [A]_x000D_
 zastávka 276*0,3 = 82,800 [B]_x000D_
 Celkové množství 426.294000 = 426,294 [C]</t>
  </si>
  <si>
    <t>1144,98 = 1144,980 [A]</t>
  </si>
  <si>
    <t>2*1144,98 = 2289,960 [A]</t>
  </si>
  <si>
    <t>58212</t>
  </si>
  <si>
    <t>DLÁŽDENÉ KRYTY Z VELKÝCH KOSTEK DO LOŽE Z MC</t>
  </si>
  <si>
    <t>21 = 21,000 [A]</t>
  </si>
  <si>
    <t>1318,8-772,31 = 546,490 [A]</t>
  </si>
  <si>
    <t>51,6 = 51,600 [A]</t>
  </si>
  <si>
    <t>106 = 106,000 [A]</t>
  </si>
  <si>
    <t>587201</t>
  </si>
  <si>
    <t>PREDLÁŽDENÍ KRYTU Z VELKÝCH KOSTEK</t>
  </si>
  <si>
    <t>276 = 276,000 [A]</t>
  </si>
  <si>
    <t>587205</t>
  </si>
  <si>
    <t>PREDLÁŽDENÍ KRYTU Z BETONOVÝCH DLAŽDIC</t>
  </si>
  <si>
    <t>772,31 = 772,310 [A]</t>
  </si>
  <si>
    <t>794,6 = 794,600 [A]</t>
  </si>
  <si>
    <t>7 = 7,000 [A]</t>
  </si>
  <si>
    <t>416,5 = 416,500 [A]</t>
  </si>
  <si>
    <t>491,9+5+72,1 = 569,000 [A]</t>
  </si>
  <si>
    <t>52,9+4 = 56,900 [A]</t>
  </si>
  <si>
    <t>234,6 = 234,600 [A]</t>
  </si>
  <si>
    <t>21,8*2 = 43,600 [A]</t>
  </si>
  <si>
    <t>11332 379,167*1,9 = 720,417 [A]_x000D_
 17160 -305,407*1,9 = -580,273 [B]_x000D_
 Celkové množství 140.144000 = 140,144 [C]</t>
  </si>
  <si>
    <t>11333 17,395*2,3 = 40,009 [A]_x000D_
 Celkové množství 40.009000 = 40,009 [B]</t>
  </si>
  <si>
    <t>bet dlažba (98,07+41,61)*2,3 = 321,264 [A]_x000D_
 reliéfní dlažba (13,4+0,6)*2,3 = 32,200 [B]_x000D_
 sadová obruba 95,9*0,08*0,25*2,3 = 4,411 [C]_x000D_
 silniční obruba (140,7*0,15*0,25+268,7*0,25*0,25)*2,3 = 50,761 [D]_x000D_
 Uliční vpusť (1,5 t/ks) 7*1,5 = 10,500 [E]_x000D_
 Celkové množství 419.136000 = 419,136 [F]</t>
  </si>
  <si>
    <t>821,7*0,2 = 164,340 [A]</t>
  </si>
  <si>
    <t>dlazba 41,61 = 41,610 [A]_x000D_
 relief 0,6+13,4 = 14,000 [B]_x000D_
 dlazba zamk 98,07 = 98,070 [C]_x000D_
 Celkové množství 153.680000 = 153,680 [D]</t>
  </si>
  <si>
    <t>vozovka 855,2*0,35 = 299,320 [A]_x000D_
 chodník dlažba (98,07+41,61+0,6+13,4)*0,18 = 27,662 [C]_x000D_
 asf chodník 347,9*0,15 = 52,185 [B]_x000D_
 Celkové množství 379.167000 = 379,167 [D]</t>
  </si>
  <si>
    <t>chodník asf 347,9*0,05 = 17,395 [A]</t>
  </si>
  <si>
    <t>11347</t>
  </si>
  <si>
    <t>ODSTRAN KRYTU ZPEVNENÝCH PLOCH Z DLAŽEB KOSTEK VCET PODKL</t>
  </si>
  <si>
    <t>Povinný odkup zhotovitelem</t>
  </si>
  <si>
    <t>2,6 = 2,600 [A]</t>
  </si>
  <si>
    <t>95,9 = 95,900 [A]</t>
  </si>
  <si>
    <t>š. 150mm 140,7 = 140,700 [A]_x000D_
 š. 250mm 268,7 = 268,700 [B]_x000D_
 Celkové množství 409.400000 = 409,400 [C]</t>
  </si>
  <si>
    <t>vozovka 1159,7*0,19 = 220,343 [A]_x000D_
 asf chodník 347,9*0,05 = 17,395 [B]_x000D_
 Celkové množství 237.738000 = 237,738 [C]</t>
  </si>
  <si>
    <t>21,8 = 21,800 [A]</t>
  </si>
  <si>
    <t>17160 305,407 = 305,407 [A]_x000D_
 18233 821,7*0,2 = 164,340 [C]_x000D_
 Celkové množství 469.747000 = 469,747 [B]</t>
  </si>
  <si>
    <t>12373 21,8 = 21,800 [A]</t>
  </si>
  <si>
    <t>tl. 150mm vozovka 746,53*0,7*0,15 = 78,386 [A]_x000D_
 tl. 200mm vozovka 746,53*0,7*0,2 = 104,514 [B]_x000D_
 tl. 150mm chodník (468,9+363,7)*0,7*0,15 = 87,423 [C]_x000D_
 tl. 200mm zastávka 250,6*0,7*0,2 = 35,084 [D]_x000D_
 Celkové množství 305.407000 = 305,407 [E]</t>
  </si>
  <si>
    <t>821,7 = 821,700 [A]</t>
  </si>
  <si>
    <t>220 = 220,000 [A]</t>
  </si>
  <si>
    <t>297 = 297,000 [A]</t>
  </si>
  <si>
    <t>250,6*0,21 = 52,626 [A]</t>
  </si>
  <si>
    <t>746,53*0,3 = 223,959 [A]</t>
  </si>
  <si>
    <t>468,9*0,3 = 140,670 [A]_x000D_
 363,7*0,3 = 109,110 [B]</t>
  </si>
  <si>
    <t>vozovka 746,53*0,3 = 223,959 [A]_x000D_
 zastávka 250,6*0,3 = 75,180 [B]_x000D_
 Celkové množství 299.139000 = 299,139 [C]</t>
  </si>
  <si>
    <t>746,53 = 746,530 [A]</t>
  </si>
  <si>
    <t>2*746,53 = 1493,060 [A]</t>
  </si>
  <si>
    <t>468,9-97,09 = 371,810 [A]</t>
  </si>
  <si>
    <t>Betonová dlažba zámková barevná tl. 60 mm (kontrastní pás na zastávce MHD)
Odečteno digitálně ze situace</t>
  </si>
  <si>
    <t>10+10 = 20,000 [A]</t>
  </si>
  <si>
    <t>363,7-228,83 = 134,870 [A]</t>
  </si>
  <si>
    <t>54,7 = 54,700 [A]</t>
  </si>
  <si>
    <t>250,6 = 250,600 [A]</t>
  </si>
  <si>
    <t>97,09 = 97,090 [A]</t>
  </si>
  <si>
    <t>dlažba 228,83 = 228,830 [A]_x000D_
 reliéfní dlažba 1,4 = 1,400 [B]_x000D_
 Celkové množství 230.230000 = 230,230 [C]</t>
  </si>
  <si>
    <t>481,8 = 481,800 [A]</t>
  </si>
  <si>
    <t>128,5 = 128,500 [A]</t>
  </si>
  <si>
    <t>355,9+43,3+6 = 405,200 [A]</t>
  </si>
  <si>
    <t>310,7 = 310,700 [A]</t>
  </si>
  <si>
    <t>914131</t>
  </si>
  <si>
    <t>DOPRAVNÍ ZNACKY ZÁKLADNÍ VELIKOSTI OCELOVÉ FÓLIE TR 2 - DODÁVKA A MONTÁŽ</t>
  </si>
  <si>
    <t>položka zahrnuje:
- dodávku a montáž znacek v požadovaném provedení</t>
  </si>
  <si>
    <t>914133</t>
  </si>
  <si>
    <t>DOPRAVNÍ ZNACKY ZÁKLADNÍ VELIKOSTI OCELOVÉ FÓLIE TR 2 - DEMONTÁŽ</t>
  </si>
  <si>
    <t>1 = 1,000 [A]</t>
  </si>
  <si>
    <t>Položka zahrnuje odstranení, demontáž a odklizení materiálu s odvozem na predepsané místo</t>
  </si>
  <si>
    <t>914433</t>
  </si>
  <si>
    <t>DOPRAVNÍ ZNACKY 100X150CM OCELOVÉ FÓLIE TR 2 - DEMONTÁŽ</t>
  </si>
  <si>
    <t>914913</t>
  </si>
  <si>
    <t>SLOUPKY A STOJKY DZ Z OCEL TRUBEK ZABETON DEMONTÁŽ</t>
  </si>
  <si>
    <t>915111</t>
  </si>
  <si>
    <t>VODOROVNÉ DOPRAVNÍ ZNACENÍ BARVOU HLADKÉ - DODÁVKA A POKLÁDKA</t>
  </si>
  <si>
    <t>V1a (0,125) 28,01*0,125 = 3,501 [A]_x000D_
 V2b (3/1,5/0,125) 153,78/4,5*3*0,125 = 12,815 [B]_x000D_
 V2b (1,5/1,5/0,25) 64,82/3*1,5*0,25 = 8,103 [C]_x000D_
 V4 (0,25) 118,77*0,25 = 29,693 [D]_x000D_
 V5 (0,5) 1,85*0,5 = 0,925 [E]_x000D_
 V13 (0,5) 6,25 = 6,250 [F]_x000D_
 Celkové množství 61.287000 = 61,287 [G]</t>
  </si>
  <si>
    <t>položka zahrnuje:
- dodání a pokládku náterového materiálu (merí se pouze natíraná plocha)
- predznacení a reflexní úpravu</t>
  </si>
  <si>
    <t>915212</t>
  </si>
  <si>
    <t>VODOROVNÉ DOPRAVNÍ ZNACENÍ PLASTEM HLADKÉ - ODSTRANENÍ</t>
  </si>
  <si>
    <t>V1a (0,125) 12,98*0,125 = 1,623 [A]_x000D_
 V2b (3/1,5/0,125) 149,79/4,5*3*0,125 = 12,483 [B]_x000D_
 V2b (1,5/1,5/0,25) 30,13/3*1,5*0,25 = 3,766 [C]_x000D_
 V2b (1,5/1,5/0,125) 28,69/3*1,5*0,125 = 1,793 [D]_x000D_
 V4 (0,25) 3,84*0,25 = 0,960 [E]_x000D_
 V9a 1*1,5 = 1,500 [F]_x000D_
 V9c 1*1,5 = 1,500 [G]_x000D_
 Předem připravené symboly 14*1,5 = 21,000 [H]_x000D_
 Celkové množství 44.625000 = 44,625 [I]</t>
  </si>
  <si>
    <t>zahrnuje odstranení znacení bez ohledu na zpusob provedení (zatrení, zbroušení) a odklizení vzniklé suti</t>
  </si>
  <si>
    <t>915221</t>
  </si>
  <si>
    <t>VODOR DOPRAV ZNAC PLASTEM STRUKTURÁLNÍ NEHLUCNÉ - DOD A POKLÁDKA</t>
  </si>
  <si>
    <t>91551</t>
  </si>
  <si>
    <t>VODOROVNÉ DOPRAVNÍ ZNACENÍ - PREDEM PRIPRAVENÉ SYMBOLY</t>
  </si>
  <si>
    <t>V9a 1 = 1,000 [A]</t>
  </si>
  <si>
    <t>položka zahrnuje:
- dodání a pokládku predepsaného symbolu
- zahrnuje predznacení a reflexní úpravu</t>
  </si>
  <si>
    <t>915211</t>
  </si>
  <si>
    <t>VODOROVNÉ DOPRAVNÍ ZNACENÍ PLASTEM HLADKÉ - DODÁVKA A POKLÁDKA</t>
  </si>
  <si>
    <t>V7a 83,03 = 83,030 [A]_x000D_
 Vodící pás přechodu 10,65 = 10,650 [B]_x000D_
 Celkové množství 93.680000 = 93,680 [C]</t>
  </si>
  <si>
    <t>V7a 117,86 = 117,860 [A]</t>
  </si>
  <si>
    <t>4 = 4,000 [A]</t>
  </si>
  <si>
    <t>914132</t>
  </si>
  <si>
    <t>DOPRAVNÍ ZNACKY ZÁKLADNÍ VELIKOSTI OCELOVÉ FÓLIE TR 2 - MONTÁŽ S PREMÍSTENÍM</t>
  </si>
  <si>
    <t>položka zahrnuje:
- dopravu demontované znacky z docasné skládky
- osazení a montáž znacky na míste urceném projektem
- nutnou opravu poškozených cástí
nezahrnuje dodávku znacky</t>
  </si>
  <si>
    <t>4+2 = 6,000 [A]</t>
  </si>
  <si>
    <t>1+6 = 7,000 [A]</t>
  </si>
  <si>
    <t>914922</t>
  </si>
  <si>
    <t>SLOUPKY A STOJKY DZ Z OCEL TRUBEK DO PATKY MONTÁŽ S PRESUNEM</t>
  </si>
  <si>
    <t>6 = 6,000 [A]</t>
  </si>
  <si>
    <t>položka zahrnuje:
- dopravu demontovaného zarízení z docasné skládky
- osazení a montáž zarízení na míste urceném projektem
- nutnou opravu poškozených cástí
nezahrnuje dodávku sloupku, stojky a upevnovacího zarízení</t>
  </si>
  <si>
    <t>V1a (0,125) 66,76*0,125 = 8,345 [A]_x000D_
 V2b (3/6/0,125) 62,24/9*3*0,125 = 2,593 [B]_x000D_
 V2b (3/1,5/0,125) 312,1/4,5*3*0,125 = 26,008 [C]_x000D_
 V4 (0,25) 189,69*0,25 = 47,423 [D]_x000D_
 V5 (0,5) 13,61*0,5 = 6,805 [E]_x000D_
 V7a 27,6 = 27,600 [F]_x000D_
 V12a (0,125) 75,96*0,125 = 9,495 [I]_x000D_
 Vodící pás přechodu 2,94 = 2,940 [J]_x000D_
 Celkové množství 131.209000 = 131,209 [G]</t>
  </si>
  <si>
    <t>V2b (3/1,5/0,25) 444,42/4,5*3*0,25 = 74,070 [A]_x000D_
 V4 (0,25) 126,6*0,25 = 31,650 [B]_x000D_
 V4 (0,5/0,5/0,25) 77,23*0,5*0,25 = 9,654 [C]_x000D_
 V7a 41,9 = 41,900 [D]_x000D_
 V9a 3*1,5 = 4,500 [E]_x000D_
 V11a 2*1,5 = 3,000 [F]_x000D_
 V12a (0,125) 55,25*0,125 = 6,906 [G]_x000D_
 Předem připravené symboly 48*1,5 = 72,000 [H]_x000D_
 Vodící pás přechodu 2,93 = 2,930 [I]_x000D_
 Celkové množství 246.610000 = 246,610 [J]</t>
  </si>
  <si>
    <t>V1a (0,125) 66,76*0,125 = 8,345 [A]_x000D_
 V2b (3/6/0,125) 62,24/9*3*0,125 = 2,593 [B]_x000D_
 V2b (3/1,5/0,125) 312,1/4,5*3*0,125 = 26,008 [C]_x000D_
 V4 (0,25) 189,69*0,25 = 47,423 [D]_x000D_
 V5 (0,5) 13,61*0,5 = 6,805 [E]_x000D_
 V7a 27,6 = 27,600 [F]_x000D_
 V12a (0,125) 75,96*0,125 = 9,495 [G]_x000D_
 Vodící pás přechodu 2,94 = 2,940 [H]_x000D_
 Celkové množství 131.209000 = 131,209 [I]</t>
  </si>
  <si>
    <t>V9a 4 = 4,000 [A]_x000D_
 V11a 2 = 2,000 [B]_x000D_
 Celkové množství 6.000000 = 6,000 [C]</t>
  </si>
  <si>
    <t>V1a (0,125) 66,76*0,125 = 8,345 [A]_x000D_
 V2b (3/6/0,125) 62,24/9*3*0,125 = 2,593 [B]_x000D_
 V2b (3/1,5/0,125) 312,1/4,5*3*0,125 = 26,008 [C]_x000D_
 V4 (0,25) 189,69*0,25 = 47,423 [D]_x000D_
 V5 (0,5) 13,61*0,5 = 6,805 [E]_x000D_
 V7a 27,6 = 27,600 [F]_x000D_
 V12a (0,125) 75,96*0,125 = 9,495 [I]_x000D_
 Vodící pás přechodu 2,94 = 2,940 [J]_x000D_
 V11a (0,125 132,21*0,125 = 16,526 [G]_x000D_
 Celkové množství 147.735000 = 147,735 [H]</t>
  </si>
  <si>
    <t>V1a (0,125) 66,76*0,125 = 8,345 [A]_x000D_
 V2b (3/6/0,125) 62,24/9*3*0,125 = 2,593 [B]_x000D_
 V2b (3/1,5/0,125) 312,1/4,5*3*0,125 = 26,008 [C]_x000D_
 V4 (0,25) 189,69*0,25 = 47,423 [D]_x000D_
 V5 (0,5) 13,61*0,5 = 6,805 [E]_x000D_
 V7a 27,6 = 27,600 [F]_x000D_
 V12a (0,125) 75,96*0,125 = 9,495 [G]_x000D_
 Vodící pás přechodu 2,94 = 2,940 [H]_x000D_
 V11a (0,125) 132,21*0,125 = 16,526 [I]_x000D_
 Celkové množství 147.735000 = 147,735 [J]</t>
  </si>
  <si>
    <t>V9a 4 = 4,000 [A]_x000D_
 předem připravené symboly 12 = 12,000 [B]_x000D_
 Celkové množství 16.000000 = 16,000 [C]</t>
  </si>
  <si>
    <t>914431</t>
  </si>
  <si>
    <t>DOPRAVNÍ ZNACKY 100X150CM OCELOVÉ FÓLIE TR 2 - DODÁVKA A MONTÁŽ</t>
  </si>
  <si>
    <t>4+1 = 5,000 [A]</t>
  </si>
  <si>
    <t>V1a (0,125) 66,78*0,125 = 8,348 [A]_x000D_
 V2b (3/6/0,125) 140,64/9*3*0,125 = 5,860 [B]_x000D_
 V2b (3/1,5/0,125) 132,95/4,5*3*0,125 = 11,079 [C]_x000D_
 V2b (1,5/1,5/0,25) 38,91/3*1,5*0,25 = 4,864 [D]_x000D_
 V4 (0,25) 273,91*0,25 = 68,478 [E]_x000D_
 V5 (0,5) 13,77*0,5 = 6,885 [F]_x000D_
 V7a 40,7 = 40,700 [G]_x000D_
 V10e (0,125) 25,84*0,125 = 3,230 [H]_x000D_
 V13 (0,5) 10,16 = 10,160 [I]_x000D_
 Vodící pás přechodu 4,99 = 4,990 [J]_x000D_
 Celkové množství 164.594000 = 164,594 [K]</t>
  </si>
  <si>
    <t>V2b (1,5/1,5/0,125) 48,43/3*1,5*0,125 = 3,027 [A]_x000D_
 V2b (3/1,5/0,25) 104,6/4,5*3*0,25 = 17,433 [B]_x000D_
 V4 (0,25) 226,98*0,25 = 56,745 [C]_x000D_
 V5 (0,5) 7*0,5 = 3,500 [D]_x000D_
 V7a 32 = 32,000 [E]_x000D_
 V9a 6*1,5 = 9,000 [F]_x000D_
 V9c 3*1,5 = 4,500 [G]_x000D_
 Předem připravené symboly 14*1,5 = 21,000 [H]_x000D_
 Celkové množství 147.205000 = 147,205 [I]</t>
  </si>
  <si>
    <t>V9a 11 = 11,000 [A]_x000D_
 Celkové množství 11.000000 = 11,000 [B]</t>
  </si>
  <si>
    <t>912A8R</t>
  </si>
  <si>
    <t>BALISETY Z PLASTICKÝCH HMOT - DEMONTÁŽ</t>
  </si>
  <si>
    <t>Demontáž</t>
  </si>
  <si>
    <t>položka zahrnuje:
- dodání a osazení balisety vcetne nutných zemních prací
- vnitrostaveništní a mimostaveništní dopravu
- odrazky plastové nebo z retroreflexní fólie</t>
  </si>
  <si>
    <t>13 = 13,000 [A]</t>
  </si>
  <si>
    <t>17+13 = 30,000 [A]</t>
  </si>
  <si>
    <t>914233</t>
  </si>
  <si>
    <t>DOPRAVNÍ ZNACKY ZVETŠENÉ VELIKOSTI OCELOVÉ FÓLIE TR 2 - DEMONTÁŽ</t>
  </si>
  <si>
    <t>8 = 8,000 [A]</t>
  </si>
  <si>
    <t>20+7 = 27,000 [A]</t>
  </si>
  <si>
    <t>V1a (0,125) 138,35*0,125 = 17,294 [A]_x000D_
 V2b (3/6/0,125) 62,3/9*3*0,125 = 2,596 [B]_x000D_
 V2b (3/1,5/0,125) 310,45/4,5*3*0,125 = 25,871 [C]_x000D_
 V2b (1,5/1,5/0,25) 93,69/3*1,5*0,25 = 11,711 [D]_x000D_
 V4 (0,25) 737,41*0,25 = 184,353 [E]_x000D_
 V4 (0,5/0,5/0,25) 68*0,5*0,25 = 8,500 [F]_x000D_
 V5 (0,5) 36,37*0,5 = 18,185 [G]_x000D_
 V7a 101,59 = 101,590 [H]_x000D_
 V11a (0,125) 134,55*0,125 = 16,819 [I]_x000D_
 V12a (0,125) 75,38*0,125 = 9,423 [J]_x000D_
 V13 (0,5) 22,22 = 22,220 [K]_x000D_
 Vodící pás přechodu 10,88 = 10,880 [L]_x000D_
 V12b (0,125) 33,83*0,125 = 4,229 [M]_x000D_
 Celkové množství 433.671000 = 433,671 [N]</t>
  </si>
  <si>
    <t>V1a (0,125) 189,96*0,125 = 23,745 [A]_x000D_
 V2b (1,5/1,5/0,125) 38,35/3*1,5*0,125 = 2,397 [B]_x000D_
 V2b (1,5/1,5/0,25) 72,58/3*1,5*0,25 = 9,073 [C]_x000D_
 V2b (3/1,5/0,125) 113,44/4,5*3*0,125 = 9,453 [D]_x000D_
 V2b (3/1,5/0,25) 104,02/4,5*3*0,25 = 17,337 [E]_x000D_
 V4 (0,25) 529,56*0,25 = 132,390 [F]_x000D_
 V4 (0,5/0,5/0,25) 63,39*0,5*0,25 = 7,924 [G]_x000D_
 V7a 84,76 = 84,760 [H]_x000D_
 V9a 21*1,5 = 31,500 [I]_x000D_
 V9c 1*1,5 = 1,500 [J]_x000D_
 V11a 2*1,5 = 3,000 [K]_x000D_
 V12a (0,125) 55,25*0,125 = 6,906 [L]_x000D_
 V13 57,85 = 57,850 [M]_x000D_
 Předem připravené symboly 14*1,5 = 21,000 [N]_x000D_
 Vodící pás přechodu 5,8 = 5,800 [O]_x000D_
 Celkové množství 414.635000 = 414,635 [P]</t>
  </si>
  <si>
    <t>V1a (0,125) 138,35*0,125 = 17,294 [A]_x000D_
 V2b (3/6/0,125) 62,3/9*3*0,125 = 2,596 [B]_x000D_
 V2b (3/1,5/0,125) 310,45/4,5*3*0,125 = 25,871 [C]_x000D_
 V2b (1,5/1,5/0,25) 93,69/3*1,5*0,25 = 11,711 [D]_x000D_
 V4 (0,25) 737,41*0,25 = 184,353 [E]_x000D_
 V4 (0,5/0,5/0,25) 68*0,5*0,25 = 8,500 [F]_x000D_
 V5 (0,5) 36,37*0,5 = 18,185 [G]_x000D_
 V7a 101,59 = 101,590 [H]_x000D_
 V11a (0,125) 134,55*0,125 = 16,819 [I]_x000D_
 V12a (0,125) 75,38*0,125 = 9,423 [J]_x000D_
 V12b (0,125) 33,83*0,125 = 4,229 [K]_x000D_
 V13 (0,5) 22,22 = 22,220 [L]_x000D_
 Vodící pás přechodu 10,88 = 10,880 [M]_x000D_
 Celkové množství 433.671000 = 433,671 [N]</t>
  </si>
  <si>
    <t>V9a 15 = 15,000 [A]_x000D_
 V9c 1 = 1,000 [B]_x000D_
 Předem připravené symboly 12 = 12,000 [C]_x000D_
 Celkové množství 28.000000 = 28,000 [D]</t>
  </si>
  <si>
    <t>10 = 10,000 [A]</t>
  </si>
  <si>
    <t>3 = 3,000 [A]</t>
  </si>
  <si>
    <t>6+3 = 9,000 [A]</t>
  </si>
  <si>
    <t>11+7 = 18,000 [A]</t>
  </si>
  <si>
    <t>V1a (0,125) 75,94*0,125 = 9,493 [A]_x000D_
 V2b (3/6/0,125) 263,33/9*3*0,125 = 10,972 [B]_x000D_
 V2b (3/1,5/0,125) 125,99/4,5*1,5*0,125 = 5,250 [C]_x000D_
 V4 (0,25) 253,13*0,25 = 63,283 [D]_x000D_
 V5 (0,5) 13,87*0,5 = 6,935 [E]_x000D_
 V7a 27,6 = 27,600 [F]_x000D_
 V12b (0,125) 117,7*0,125 = 14,713 [G]_x000D_
 Vodící pás přechodu 2,92 = 2,920 [H]_x000D_
 Celkové množství 141.166000 = 141,166 [I]</t>
  </si>
  <si>
    <t>V1a (0,125) 19,6*0,125 = 2,450 [A]_x000D_
 V2b (1,5/1,5/0,25) 40,81/3*1,5*0,25 = 5,101 [B]_x000D_
 V2b (3/1,5/0,125) 284,06/4,5*3*0,125 = 23,672 [C]_x000D_
 V4 (0,25) 12*0,25 = 3,000 [D]_x000D_
 V7a 35,68 = 35,680 [E]_x000D_
 V9a 1*1,5 = 1,500 [F]_x000D_
 V9c 5*1,5 = 7,500 [G]_x000D_
 V13 71,82 = 71,820 [H]_x000D_
 Předem připravené symboly 42*1,5 = 63,000 [I]_x000D_
 Vodící pás přechodu 2,96 = 2,960 [J]_x000D_
 Celkové množství 216.683000 = 216,683 [K]</t>
  </si>
  <si>
    <t>V9a 9 = 9,000 [A]_x000D_
 Celkové množství 9.000000 = 9,000 [B]</t>
  </si>
  <si>
    <t>014111</t>
  </si>
  <si>
    <t>POPLATKY ZA SKLÁDKU TYP S-IO (INERTNÍ ODPAD)</t>
  </si>
  <si>
    <t>uložení zeminy ze základů sloupů TV</t>
  </si>
  <si>
    <t>4*4,2 = 16,800 [A]</t>
  </si>
  <si>
    <t>029111</t>
  </si>
  <si>
    <t>OSTATNÍ POŽADAVKY - GEODETICKÉ ZAMĚŘENÍ - DÉLKOVÉ</t>
  </si>
  <si>
    <t>h</t>
  </si>
  <si>
    <t>vytyčení trasy TV</t>
  </si>
  <si>
    <t>131936</t>
  </si>
  <si>
    <t>HLOUBENÍ JAM ZAPAŽ I NEPAŽ TŘ. III, ODVOZ DO 12KM</t>
  </si>
  <si>
    <t>výkop jámy pro základ (tř.3, 4, 50%)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</si>
  <si>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</si>
  <si>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17421</t>
  </si>
  <si>
    <t>ZÁSYP JAM A RÝH ZEMINOU BEZ ZHUTNĚNÍ</t>
  </si>
  <si>
    <t>zához jámy pro základ</t>
  </si>
  <si>
    <t>0,2*4 = 0,800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</si>
  <si>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</si>
  <si>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272313R</t>
  </si>
  <si>
    <t>ZÁKLADY Z PROSTÉHO BETONU DO C16/20</t>
  </si>
  <si>
    <t>betonový základ pro trakční stožár vč. úpravy hlavičky (beton C16/20)
vč. jádra - prům. 500mm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</si>
  <si>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</si>
  <si>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747703R</t>
  </si>
  <si>
    <t>ZKOUŠKY A REVIZE</t>
  </si>
  <si>
    <t>Provedení revizí a zkoušek</t>
  </si>
  <si>
    <t>1. Položka obsahuje:
Výchozí revize
Bezpečnostní zkouška
Protokoly o způsobilosti provozu</t>
  </si>
  <si>
    <t>74B111.R1</t>
  </si>
  <si>
    <t>STOŽÁR TV OCELOVÝ TRUBKOVÝ DO DUTINY, TYP DPV</t>
  </si>
  <si>
    <t>nové trakční stožáry trolejbusového vedení č. 2461, 2463, 2465
typ stožáru: DPV - 10,5/12kN
typ základu: 28 - 1,4x1,4x2m [dl. x š x hl.]</t>
  </si>
  <si>
    <t>1. Položka obsahuje:
 – montáž, materiál a dopravné stožáru typového provedení
 – protikorozní ošetrení stožáru dle TKP
 – betonáž hlavicky základu
2. Položka neobsahuje:
 – základovou konstrukci
3. Zpusob merení:
Udává se pocet kusu trakcních podper.</t>
  </si>
  <si>
    <t>74B111.R2</t>
  </si>
  <si>
    <t>STOŽÁR TV OCELOVÝ TRUBKOVÝ DO DUTINY - PŘESUN</t>
  </si>
  <si>
    <t>přesun stožáru TV č. 2450 do nové polohy</t>
  </si>
  <si>
    <t>74C211.R</t>
  </si>
  <si>
    <t>ZÁVĚS LANA NEBO TROLEJE NA BRÁNĚ ZÁKLADNÍ</t>
  </si>
  <si>
    <t>TB 21-64 Závěs trolejbusové stopy s přídavným lanem z minorocu na lano, TB 21-61 Závěs trolejbusové stopy v oblouku, 1-úchytová do 5° na lano i konzolu</t>
  </si>
  <si>
    <t>TB 21-64 Závěs trolejbusové stopy s přídavným lanem z minorocu na lano: 2ks 2 = 2,000 [A]_x000D_
 TB 21-61 Závěs trolejbusové stopy v oblouku, 1-úchytová do 5°, na lano 2°-3° 2 = 2,000 [B]_x000D_
 TB 21-61 Závěs trolejbusové stopy v oblouku, 1-úchytová do 5°, na lano  3°-4° 3 = 3,000 [C]_x000D_
 TB 21-61 Závěs trolejbusové stopy v oblouku, 1-úchytová do 5°, na lano  4°-5° 2 = 2,000 [D]_x000D_
 TB 21-61 Závěs trolejbusové stopy v oblouku, 1-úchytová do 5°, na konzolu 3°-4° 2 = 2,000 [E]_x000D_
 Celkové množství 11.000000 = 11,000 [F]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</si>
  <si>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</si>
  <si>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74C322</t>
  </si>
  <si>
    <t>SPOJKA LAN A TROLEJÍ IZOLOVANÁ</t>
  </si>
  <si>
    <t>trolejová spojka pro botku</t>
  </si>
  <si>
    <t>74C353.R</t>
  </si>
  <si>
    <t>LANO PEVNÝCH BODU A ODTAHU 25 MM2 NEREZ</t>
  </si>
  <si>
    <t>Lano nerez 25mm2</t>
  </si>
  <si>
    <t>1. Položka obsahuje:
 – všechny náklady na materiál dodaného zarízení
 – cena položky je vc. ostatních rozpoctových nákladu
2. Položka neobsahuje:
 X
3. Zpusob merení:
Merí se metr délkový v ose vodice nebo lana.</t>
  </si>
  <si>
    <t>74C582</t>
  </si>
  <si>
    <t>TAŽENÍ TROLEJE 100 MM2 CU</t>
  </si>
  <si>
    <t>trolejový drát Cu 100 m^2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</si>
  <si>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</si>
  <si>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74C652.R</t>
  </si>
  <si>
    <t>TŘÍSMĚRNÉ SPOJENÍ</t>
  </si>
  <si>
    <t>T 40-32,I.3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</si>
  <si>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</si>
  <si>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74C731</t>
  </si>
  <si>
    <t>VLOŽENÁ IZOLACE V LANĚ NAPÁJECÍHO PŘEVĚSU BZ NEBO CU</t>
  </si>
  <si>
    <t>T 41-31</t>
  </si>
  <si>
    <t>74C744.R</t>
  </si>
  <si>
    <t>KOTVENÍ LANA NA T STOŽÁR S REGULACÍ</t>
  </si>
  <si>
    <t>T 41-2,I.</t>
  </si>
  <si>
    <t>74E122</t>
  </si>
  <si>
    <t>KONZOLA PRO ZOK PODEPŘENÁ NEBO VYVĚŠENÁ NA STOŽÁR TV NEBO NA NÁSTAVEC</t>
  </si>
  <si>
    <t>T 11-2 Konzola na T stožár se dvěma vyvěšeními, dl. 8,5m (sklolaminát)</t>
  </si>
  <si>
    <t>74E701</t>
  </si>
  <si>
    <t>DEMONTÁŽ KONZOL VČETNĚ UPEVNĚNÍ, ZÁVĚSU A DALŠÍHO PŘÍSLUŠENSTVÍ</t>
  </si>
  <si>
    <t>1. Položka obsahuje:
 – všechny náklady na demontáž stávajícího zařízení se všemi pomocnými doplňujícími úpravami pro jeho likvidaci
 – naložení vybouraného materiálu na dopravní prostředek
2. Položka neobsahuje:
 X
3. Způsob měření:
Udává se počet kusů kompletní konstrukce nebo práce.</t>
  </si>
  <si>
    <t>74F431R</t>
  </si>
  <si>
    <t>DEMONTÁŽ KOTVENÍ LANA NA T STOŽÁR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</si>
  <si>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</si>
  <si>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</si>
  <si>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</si>
  <si>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74F465</t>
  </si>
  <si>
    <t>DEMONTÁŽ TROLEJE VČETNĚ NÁSTAVKŮ STOČENÍM NA BUBEN</t>
  </si>
  <si>
    <t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</si>
  <si>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74F467</t>
  </si>
  <si>
    <t>DEMONTÁŽ LAN NOSNÝCH VČETNĚ NÁSTAVKŮ STOČENÍM NA BUBEN</t>
  </si>
  <si>
    <t>75H41X</t>
  </si>
  <si>
    <t>KABEL ZÁVĚSNÝ OPTICKÝ DO 4 KN - MONTÁŽ</t>
  </si>
  <si>
    <t>Úprava optického kabelu Metropolnet:
- přemístění stávajícího optického kabelu na nový TR 2450
- posun a upevnění optického kabelu do nové trasy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</si>
  <si>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</si>
  <si>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75H41Y</t>
  </si>
  <si>
    <t>KABEL ZÁVESNÝ OPTICKÝ DO 4 KN - DEMONTÁŽ</t>
  </si>
  <si>
    <t>Úprava optického kabelu Metropolnet:
- uvolnění stávajících optických kabelů a posun za účelem rozdělení mezi dvě nejbližší rezervy</t>
  </si>
  <si>
    <t>1. Položka obsahuje:
 – demontáž (pro další využití/do šrotu) specifikované kabelizace vcetne potrebného drobného pomocného materiálu
 – veškeré potrebné mechanizmy, vcetne obsluhy, náklady na mzdy a približné (prumerné) náklady na porízení potrebných materiálu vcetne všech ostatních vedlejších nákladu
 – odvoz demontované kabelizace a skladování, prípadne ekologické likvidace bloku/zarízení
2. Položka neobsahuje:
 X
3. Zpusob merení:
Udává se pocet metru kompletní konstrukce nebo práce.</t>
  </si>
  <si>
    <t>75IH81</t>
  </si>
  <si>
    <t>UKONČENÍ KABELU OBJÍMKA KABELOVÁ - DODÁVKA</t>
  </si>
  <si>
    <t>objímka z nerez pásku</t>
  </si>
  <si>
    <t>s kardanem 4 = 4,000 [A]_x000D_
 s vidlicí 15 = 15,000 [B]_x000D_
 Celkové množství 19.000000 = 19,000 [C]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</si>
  <si>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</si>
  <si>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75IH8X</t>
  </si>
  <si>
    <t>UKONČENÍ KABELU OBJÍMKA KABELOVÁ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</si>
  <si>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</si>
  <si>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75IH8YR</t>
  </si>
  <si>
    <t>OBJÍMKA S VIDLICÍ NEBO KARDANEM - DEMONTÁŽ</t>
  </si>
  <si>
    <t>s kardanem 4 = 4,000 [A]_x000D_
 s vidlicí 11 = 11,000 [B]_x000D_
 Celkové množství 15.000000 = 15,000 [C]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</si>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</sst>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8" fillId="0" borderId="7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opLeftCell="A32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SUM(C10:C34)</f>
        <v>0</v>
      </c>
      <c r="D6" s="3"/>
      <c r="E6" s="3"/>
    </row>
    <row r="7" spans="1:5" x14ac:dyDescent="0.25">
      <c r="A7" s="3"/>
      <c r="B7" s="5" t="s">
        <v>5</v>
      </c>
      <c r="C7" s="6">
        <f>SUM(E10:E34)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38.25" x14ac:dyDescent="0.25">
      <c r="A10" s="8" t="s">
        <v>11</v>
      </c>
      <c r="B10" s="9" t="s">
        <v>12</v>
      </c>
      <c r="C10" s="10">
        <f>'PS 401.1.NN'!I3</f>
        <v>0</v>
      </c>
      <c r="D10" s="10">
        <f>SUMIFS('PS 401.1.NN'!O:O,'PS 401.1.NN'!A:A,"P")</f>
        <v>0</v>
      </c>
      <c r="E10" s="10">
        <f t="shared" ref="E10:E34" si="0">C10+D10</f>
        <v>0</v>
      </c>
    </row>
    <row r="11" spans="1:5" ht="38.25" x14ac:dyDescent="0.25">
      <c r="A11" s="8" t="s">
        <v>13</v>
      </c>
      <c r="B11" s="9" t="s">
        <v>12</v>
      </c>
      <c r="C11" s="10">
        <f>'PS 401.1.UN'!I3</f>
        <v>0</v>
      </c>
      <c r="D11" s="10">
        <f>SUMIFS('PS 401.1.UN'!O:O,'PS 401.1.UN'!A:A,"P")</f>
        <v>0</v>
      </c>
      <c r="E11" s="10">
        <f t="shared" si="0"/>
        <v>0</v>
      </c>
    </row>
    <row r="12" spans="1:5" ht="38.25" x14ac:dyDescent="0.25">
      <c r="A12" s="8" t="s">
        <v>14</v>
      </c>
      <c r="B12" s="9" t="s">
        <v>15</v>
      </c>
      <c r="C12" s="10">
        <f>'PS 401.2.NN'!I3</f>
        <v>0</v>
      </c>
      <c r="D12" s="10">
        <f>SUMIFS('PS 401.2.NN'!O:O,'PS 401.2.NN'!A:A,"P")</f>
        <v>0</v>
      </c>
      <c r="E12" s="10">
        <f t="shared" si="0"/>
        <v>0</v>
      </c>
    </row>
    <row r="13" spans="1:5" ht="38.25" x14ac:dyDescent="0.25">
      <c r="A13" s="8" t="s">
        <v>16</v>
      </c>
      <c r="B13" s="9" t="s">
        <v>17</v>
      </c>
      <c r="C13" s="10">
        <f>'PS 402.1.UN'!I3</f>
        <v>0</v>
      </c>
      <c r="D13" s="10">
        <f>SUMIFS('PS 402.1.UN'!O:O,'PS 402.1.UN'!A:A,"P")</f>
        <v>0</v>
      </c>
      <c r="E13" s="10">
        <f t="shared" si="0"/>
        <v>0</v>
      </c>
    </row>
    <row r="14" spans="1:5" ht="38.25" x14ac:dyDescent="0.25">
      <c r="A14" s="8" t="s">
        <v>18</v>
      </c>
      <c r="B14" s="9" t="s">
        <v>19</v>
      </c>
      <c r="C14" s="10">
        <f>'PS 402.2.NN'!I3</f>
        <v>0</v>
      </c>
      <c r="D14" s="10">
        <f>SUMIFS('PS 402.2.NN'!O:O,'PS 402.2.NN'!A:A,"P")</f>
        <v>0</v>
      </c>
      <c r="E14" s="10">
        <f t="shared" si="0"/>
        <v>0</v>
      </c>
    </row>
    <row r="15" spans="1:5" ht="25.5" x14ac:dyDescent="0.25">
      <c r="A15" s="8" t="s">
        <v>20</v>
      </c>
      <c r="B15" s="9" t="s">
        <v>21</v>
      </c>
      <c r="C15" s="10">
        <f>'PS 403.1.NN'!I3</f>
        <v>0</v>
      </c>
      <c r="D15" s="10">
        <f>SUMIFS('PS 403.1.NN'!O:O,'PS 403.1.NN'!A:A,"P")</f>
        <v>0</v>
      </c>
      <c r="E15" s="10">
        <f t="shared" si="0"/>
        <v>0</v>
      </c>
    </row>
    <row r="16" spans="1:5" ht="25.5" x14ac:dyDescent="0.25">
      <c r="A16" s="8" t="s">
        <v>22</v>
      </c>
      <c r="B16" s="9" t="s">
        <v>21</v>
      </c>
      <c r="C16" s="10">
        <f>'PS 403.1.UN'!I3</f>
        <v>0</v>
      </c>
      <c r="D16" s="10">
        <f>SUMIFS('PS 403.1.UN'!O:O,'PS 403.1.UN'!A:A,"P")</f>
        <v>0</v>
      </c>
      <c r="E16" s="10">
        <f t="shared" si="0"/>
        <v>0</v>
      </c>
    </row>
    <row r="17" spans="1:5" ht="38.25" x14ac:dyDescent="0.25">
      <c r="A17" s="8" t="s">
        <v>23</v>
      </c>
      <c r="B17" s="9" t="s">
        <v>24</v>
      </c>
      <c r="C17" s="10">
        <f>'PS 403.2.NN'!I3</f>
        <v>0</v>
      </c>
      <c r="D17" s="10">
        <f>SUMIFS('PS 403.2.NN'!O:O,'PS 403.2.NN'!A:A,"P")</f>
        <v>0</v>
      </c>
      <c r="E17" s="10">
        <f t="shared" si="0"/>
        <v>0</v>
      </c>
    </row>
    <row r="18" spans="1:5" ht="38.25" x14ac:dyDescent="0.25">
      <c r="A18" s="8" t="s">
        <v>25</v>
      </c>
      <c r="B18" s="9" t="s">
        <v>26</v>
      </c>
      <c r="C18" s="10">
        <f>'PS 404.1.UN'!I3</f>
        <v>0</v>
      </c>
      <c r="D18" s="10">
        <f>SUMIFS('PS 404.1.UN'!O:O,'PS 404.1.UN'!A:A,"P")</f>
        <v>0</v>
      </c>
      <c r="E18" s="10">
        <f t="shared" si="0"/>
        <v>0</v>
      </c>
    </row>
    <row r="19" spans="1:5" ht="38.25" x14ac:dyDescent="0.25">
      <c r="A19" s="8" t="s">
        <v>27</v>
      </c>
      <c r="B19" s="9" t="s">
        <v>28</v>
      </c>
      <c r="C19" s="10">
        <f>'PS 404.2.NN'!I3</f>
        <v>0</v>
      </c>
      <c r="D19" s="10">
        <f>SUMIFS('PS 404.2.NN'!O:O,'PS 404.2.NN'!A:A,"P")</f>
        <v>0</v>
      </c>
      <c r="E19" s="10">
        <f t="shared" si="0"/>
        <v>0</v>
      </c>
    </row>
    <row r="20" spans="1:5" ht="25.5" x14ac:dyDescent="0.25">
      <c r="A20" s="8" t="s">
        <v>29</v>
      </c>
      <c r="B20" s="9" t="s">
        <v>30</v>
      </c>
      <c r="C20" s="10">
        <f>'PS 405.UN'!I3</f>
        <v>0</v>
      </c>
      <c r="D20" s="10">
        <f>SUMIFS('PS 405.UN'!O:O,'PS 405.UN'!A:A,"P")</f>
        <v>0</v>
      </c>
      <c r="E20" s="10">
        <f t="shared" si="0"/>
        <v>0</v>
      </c>
    </row>
    <row r="21" spans="1:5" x14ac:dyDescent="0.25">
      <c r="A21" s="8" t="s">
        <v>31</v>
      </c>
      <c r="B21" s="9" t="s">
        <v>32</v>
      </c>
      <c r="C21" s="10">
        <f>'SO 010'!I3</f>
        <v>0</v>
      </c>
      <c r="D21" s="10">
        <f>SUMIFS('SO 010'!O:O,'SO 010'!A:A,"P")</f>
        <v>0</v>
      </c>
      <c r="E21" s="10">
        <f t="shared" si="0"/>
        <v>0</v>
      </c>
    </row>
    <row r="22" spans="1:5" ht="25.5" x14ac:dyDescent="0.25">
      <c r="A22" s="8" t="s">
        <v>33</v>
      </c>
      <c r="B22" s="9" t="s">
        <v>34</v>
      </c>
      <c r="C22" s="10">
        <f>'SO 101.UN'!I3</f>
        <v>0</v>
      </c>
      <c r="D22" s="10">
        <f>SUMIFS('SO 101.UN'!O:O,'SO 101.UN'!A:A,"P")</f>
        <v>0</v>
      </c>
      <c r="E22" s="10">
        <f t="shared" si="0"/>
        <v>0</v>
      </c>
    </row>
    <row r="23" spans="1:5" ht="25.5" x14ac:dyDescent="0.25">
      <c r="A23" s="8" t="s">
        <v>35</v>
      </c>
      <c r="B23" s="9" t="s">
        <v>36</v>
      </c>
      <c r="C23" s="10">
        <f>'SO 102.UN'!I3</f>
        <v>0</v>
      </c>
      <c r="D23" s="10">
        <f>SUMIFS('SO 102.UN'!O:O,'SO 102.UN'!A:A,"P")</f>
        <v>0</v>
      </c>
      <c r="E23" s="10">
        <f t="shared" si="0"/>
        <v>0</v>
      </c>
    </row>
    <row r="24" spans="1:5" ht="25.5" x14ac:dyDescent="0.25">
      <c r="A24" s="8" t="s">
        <v>37</v>
      </c>
      <c r="B24" s="9" t="s">
        <v>38</v>
      </c>
      <c r="C24" s="10">
        <f>'SO 103.UN'!I3</f>
        <v>0</v>
      </c>
      <c r="D24" s="10">
        <f>SUMIFS('SO 103.UN'!O:O,'SO 103.UN'!A:A,"P")</f>
        <v>0</v>
      </c>
      <c r="E24" s="10">
        <f t="shared" si="0"/>
        <v>0</v>
      </c>
    </row>
    <row r="25" spans="1:5" ht="38.25" x14ac:dyDescent="0.25">
      <c r="A25" s="8" t="s">
        <v>39</v>
      </c>
      <c r="B25" s="9" t="s">
        <v>40</v>
      </c>
      <c r="C25" s="10">
        <f>'SO 104.UN'!I3</f>
        <v>0</v>
      </c>
      <c r="D25" s="10">
        <f>SUMIFS('SO 104.UN'!O:O,'SO 104.UN'!A:A,"P")</f>
        <v>0</v>
      </c>
      <c r="E25" s="10">
        <f t="shared" si="0"/>
        <v>0</v>
      </c>
    </row>
    <row r="26" spans="1:5" ht="25.5" x14ac:dyDescent="0.25">
      <c r="A26" s="8" t="s">
        <v>41</v>
      </c>
      <c r="B26" s="9" t="s">
        <v>42</v>
      </c>
      <c r="C26" s="10">
        <f>'SO 105.UN'!I3</f>
        <v>0</v>
      </c>
      <c r="D26" s="10">
        <f>SUMIFS('SO 105.UN'!O:O,'SO 105.UN'!A:A,"P")</f>
        <v>0</v>
      </c>
      <c r="E26" s="10">
        <f t="shared" si="0"/>
        <v>0</v>
      </c>
    </row>
    <row r="27" spans="1:5" ht="38.25" x14ac:dyDescent="0.25">
      <c r="A27" s="8" t="s">
        <v>43</v>
      </c>
      <c r="B27" s="9" t="s">
        <v>44</v>
      </c>
      <c r="C27" s="10">
        <f>'SO 190.1.NN'!I3</f>
        <v>0</v>
      </c>
      <c r="D27" s="10">
        <f>SUMIFS('SO 190.1.NN'!O:O,'SO 190.1.NN'!A:A,"P")</f>
        <v>0</v>
      </c>
      <c r="E27" s="10">
        <f t="shared" si="0"/>
        <v>0</v>
      </c>
    </row>
    <row r="28" spans="1:5" ht="25.5" x14ac:dyDescent="0.25">
      <c r="A28" s="8" t="s">
        <v>45</v>
      </c>
      <c r="B28" s="9" t="s">
        <v>46</v>
      </c>
      <c r="C28" s="10">
        <f>'SO 190.1.UN'!I3</f>
        <v>0</v>
      </c>
      <c r="D28" s="10">
        <f>SUMIFS('SO 190.1.UN'!O:O,'SO 190.1.UN'!A:A,"P")</f>
        <v>0</v>
      </c>
      <c r="E28" s="10">
        <f t="shared" si="0"/>
        <v>0</v>
      </c>
    </row>
    <row r="29" spans="1:5" ht="38.25" x14ac:dyDescent="0.25">
      <c r="A29" s="8" t="s">
        <v>47</v>
      </c>
      <c r="B29" s="9" t="s">
        <v>48</v>
      </c>
      <c r="C29" s="10">
        <f>'SO 190.2.NN'!I3</f>
        <v>0</v>
      </c>
      <c r="D29" s="10">
        <f>SUMIFS('SO 190.2.NN'!O:O,'SO 190.2.NN'!A:A,"P")</f>
        <v>0</v>
      </c>
      <c r="E29" s="10">
        <f t="shared" si="0"/>
        <v>0</v>
      </c>
    </row>
    <row r="30" spans="1:5" ht="38.25" x14ac:dyDescent="0.25">
      <c r="A30" s="8" t="s">
        <v>49</v>
      </c>
      <c r="B30" s="9" t="s">
        <v>48</v>
      </c>
      <c r="C30" s="10">
        <f>'SO 190.2.UN'!I3</f>
        <v>0</v>
      </c>
      <c r="D30" s="10">
        <f>SUMIFS('SO 190.2.UN'!O:O,'SO 190.2.UN'!A:A,"P")</f>
        <v>0</v>
      </c>
      <c r="E30" s="10">
        <f t="shared" si="0"/>
        <v>0</v>
      </c>
    </row>
    <row r="31" spans="1:5" ht="25.5" x14ac:dyDescent="0.25">
      <c r="A31" s="8" t="s">
        <v>50</v>
      </c>
      <c r="B31" s="9" t="s">
        <v>51</v>
      </c>
      <c r="C31" s="10">
        <f>'SO 190.3.UN'!I3</f>
        <v>0</v>
      </c>
      <c r="D31" s="10">
        <f>SUMIFS('SO 190.3.UN'!O:O,'SO 190.3.UN'!A:A,"P")</f>
        <v>0</v>
      </c>
      <c r="E31" s="10">
        <f t="shared" si="0"/>
        <v>0</v>
      </c>
    </row>
    <row r="32" spans="1:5" ht="51" x14ac:dyDescent="0.25">
      <c r="A32" s="8" t="s">
        <v>52</v>
      </c>
      <c r="B32" s="9" t="s">
        <v>53</v>
      </c>
      <c r="C32" s="10">
        <f>'SO 190.4.UN'!I3</f>
        <v>0</v>
      </c>
      <c r="D32" s="10">
        <f>SUMIFS('SO 190.4.UN'!O:O,'SO 190.4.UN'!A:A,"P")</f>
        <v>0</v>
      </c>
      <c r="E32" s="10">
        <f t="shared" si="0"/>
        <v>0</v>
      </c>
    </row>
    <row r="33" spans="1:5" ht="38.25" x14ac:dyDescent="0.25">
      <c r="A33" s="8" t="s">
        <v>54</v>
      </c>
      <c r="B33" s="9" t="s">
        <v>55</v>
      </c>
      <c r="C33" s="10">
        <f>'SO 190.5.UN'!I3</f>
        <v>0</v>
      </c>
      <c r="D33" s="10">
        <f>SUMIFS('SO 190.5.UN'!O:O,'SO 190.5.UN'!A:A,"P")</f>
        <v>0</v>
      </c>
      <c r="E33" s="10">
        <f t="shared" si="0"/>
        <v>0</v>
      </c>
    </row>
    <row r="34" spans="1:5" x14ac:dyDescent="0.25">
      <c r="A34" s="8" t="s">
        <v>56</v>
      </c>
      <c r="B34" s="9" t="s">
        <v>57</v>
      </c>
      <c r="C34" s="10">
        <f>'SO 410'!I3</f>
        <v>0</v>
      </c>
      <c r="D34" s="10">
        <f>SUMIFS('SO 410'!O:O,'SO 410'!A:A,"P")</f>
        <v>0</v>
      </c>
      <c r="E34" s="10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5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25</v>
      </c>
      <c r="I3" s="20">
        <f>SUMIFS(I8:I567,A8:A567,"SD")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25</v>
      </c>
      <c r="D4" s="49"/>
      <c r="E4" s="18" t="s">
        <v>26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SUMIFS(I9:I32,A9:A32,"P")</f>
        <v>0</v>
      </c>
      <c r="J8" s="30"/>
    </row>
    <row r="9" spans="1:16" ht="30" x14ac:dyDescent="0.25">
      <c r="A9" s="31" t="s">
        <v>79</v>
      </c>
      <c r="B9" s="31">
        <v>1</v>
      </c>
      <c r="C9" s="32" t="s">
        <v>522</v>
      </c>
      <c r="D9" s="31" t="s">
        <v>81</v>
      </c>
      <c r="E9" s="33" t="s">
        <v>523</v>
      </c>
      <c r="F9" s="34" t="s">
        <v>123</v>
      </c>
      <c r="G9" s="35">
        <v>4.8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84</v>
      </c>
      <c r="B10" s="38"/>
      <c r="E10" s="33" t="s">
        <v>523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524</v>
      </c>
      <c r="D12" s="31" t="s">
        <v>81</v>
      </c>
      <c r="E12" s="33" t="s">
        <v>525</v>
      </c>
      <c r="F12" s="34" t="s">
        <v>83</v>
      </c>
      <c r="G12" s="35">
        <v>4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84</v>
      </c>
      <c r="B13" s="38"/>
      <c r="E13" s="33" t="s">
        <v>525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30" x14ac:dyDescent="0.25">
      <c r="A15" s="31" t="s">
        <v>79</v>
      </c>
      <c r="B15" s="31">
        <v>3</v>
      </c>
      <c r="C15" s="32" t="s">
        <v>526</v>
      </c>
      <c r="D15" s="31" t="s">
        <v>81</v>
      </c>
      <c r="E15" s="33" t="s">
        <v>527</v>
      </c>
      <c r="F15" s="34" t="s">
        <v>83</v>
      </c>
      <c r="G15" s="35">
        <v>4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30" x14ac:dyDescent="0.25">
      <c r="A16" s="31" t="s">
        <v>84</v>
      </c>
      <c r="B16" s="38"/>
      <c r="E16" s="33" t="s">
        <v>528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31" t="s">
        <v>79</v>
      </c>
      <c r="B18" s="31">
        <v>4</v>
      </c>
      <c r="C18" s="32" t="s">
        <v>529</v>
      </c>
      <c r="D18" s="31" t="s">
        <v>81</v>
      </c>
      <c r="E18" s="33" t="s">
        <v>530</v>
      </c>
      <c r="F18" s="34" t="s">
        <v>83</v>
      </c>
      <c r="G18" s="35">
        <v>32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531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5</v>
      </c>
      <c r="C21" s="32" t="s">
        <v>532</v>
      </c>
      <c r="D21" s="31" t="s">
        <v>81</v>
      </c>
      <c r="E21" s="33" t="s">
        <v>533</v>
      </c>
      <c r="F21" s="34" t="s">
        <v>83</v>
      </c>
      <c r="G21" s="35">
        <v>2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533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6</v>
      </c>
      <c r="C24" s="32" t="s">
        <v>534</v>
      </c>
      <c r="D24" s="31" t="s">
        <v>81</v>
      </c>
      <c r="E24" s="33" t="s">
        <v>535</v>
      </c>
      <c r="F24" s="34" t="s">
        <v>83</v>
      </c>
      <c r="G24" s="35">
        <v>4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621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7</v>
      </c>
      <c r="C27" s="32" t="s">
        <v>536</v>
      </c>
      <c r="D27" s="31" t="s">
        <v>81</v>
      </c>
      <c r="E27" s="33" t="s">
        <v>537</v>
      </c>
      <c r="F27" s="34" t="s">
        <v>83</v>
      </c>
      <c r="G27" s="35">
        <v>4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537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ht="30" x14ac:dyDescent="0.25">
      <c r="A30" s="31" t="s">
        <v>79</v>
      </c>
      <c r="B30" s="31">
        <v>8</v>
      </c>
      <c r="C30" s="32" t="s">
        <v>97</v>
      </c>
      <c r="D30" s="31" t="s">
        <v>81</v>
      </c>
      <c r="E30" s="33" t="s">
        <v>98</v>
      </c>
      <c r="F30" s="34" t="s">
        <v>99</v>
      </c>
      <c r="G30" s="35">
        <v>12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30" x14ac:dyDescent="0.25">
      <c r="A31" s="31" t="s">
        <v>84</v>
      </c>
      <c r="B31" s="38"/>
      <c r="E31" s="33" t="s">
        <v>98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25" t="s">
        <v>76</v>
      </c>
      <c r="B33" s="26"/>
      <c r="C33" s="27" t="s">
        <v>100</v>
      </c>
      <c r="D33" s="28"/>
      <c r="E33" s="25" t="s">
        <v>101</v>
      </c>
      <c r="F33" s="28"/>
      <c r="G33" s="28"/>
      <c r="H33" s="28"/>
      <c r="I33" s="29">
        <f>SUMIFS(I34:I138,A34:A138,"P")</f>
        <v>0</v>
      </c>
      <c r="J33" s="30"/>
    </row>
    <row r="34" spans="1:16" ht="30" x14ac:dyDescent="0.25">
      <c r="A34" s="31" t="s">
        <v>79</v>
      </c>
      <c r="B34" s="31">
        <v>9</v>
      </c>
      <c r="C34" s="32" t="s">
        <v>102</v>
      </c>
      <c r="D34" s="31" t="s">
        <v>81</v>
      </c>
      <c r="E34" s="33" t="s">
        <v>103</v>
      </c>
      <c r="F34" s="34" t="s">
        <v>99</v>
      </c>
      <c r="G34" s="35">
        <v>74.260000000000005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30" x14ac:dyDescent="0.25">
      <c r="A35" s="31" t="s">
        <v>84</v>
      </c>
      <c r="B35" s="38"/>
      <c r="E35" s="33" t="s">
        <v>103</v>
      </c>
      <c r="J35" s="39"/>
    </row>
    <row r="36" spans="1:16" x14ac:dyDescent="0.25">
      <c r="A36" s="31" t="s">
        <v>86</v>
      </c>
      <c r="B36" s="38"/>
      <c r="E36" s="40" t="s">
        <v>81</v>
      </c>
      <c r="J36" s="39"/>
    </row>
    <row r="37" spans="1:16" x14ac:dyDescent="0.25">
      <c r="A37" s="31" t="s">
        <v>79</v>
      </c>
      <c r="B37" s="31">
        <v>10</v>
      </c>
      <c r="C37" s="32" t="s">
        <v>104</v>
      </c>
      <c r="D37" s="31" t="s">
        <v>81</v>
      </c>
      <c r="E37" s="33" t="s">
        <v>105</v>
      </c>
      <c r="F37" s="34" t="s">
        <v>106</v>
      </c>
      <c r="G37" s="35">
        <v>160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105</v>
      </c>
      <c r="J38" s="39"/>
    </row>
    <row r="39" spans="1:16" x14ac:dyDescent="0.25">
      <c r="A39" s="31" t="s">
        <v>86</v>
      </c>
      <c r="B39" s="38"/>
      <c r="E39" s="40" t="s">
        <v>81</v>
      </c>
      <c r="J39" s="39"/>
    </row>
    <row r="40" spans="1:16" ht="30" x14ac:dyDescent="0.25">
      <c r="A40" s="31" t="s">
        <v>79</v>
      </c>
      <c r="B40" s="31">
        <v>11</v>
      </c>
      <c r="C40" s="32" t="s">
        <v>107</v>
      </c>
      <c r="D40" s="31" t="s">
        <v>81</v>
      </c>
      <c r="E40" s="33" t="s">
        <v>108</v>
      </c>
      <c r="F40" s="34" t="s">
        <v>95</v>
      </c>
      <c r="G40" s="35">
        <v>51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ht="30" x14ac:dyDescent="0.25">
      <c r="A41" s="31" t="s">
        <v>84</v>
      </c>
      <c r="B41" s="38"/>
      <c r="E41" s="33" t="s">
        <v>108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ht="30" x14ac:dyDescent="0.25">
      <c r="A43" s="31" t="s">
        <v>79</v>
      </c>
      <c r="B43" s="31">
        <v>12</v>
      </c>
      <c r="C43" s="32" t="s">
        <v>109</v>
      </c>
      <c r="D43" s="31" t="s">
        <v>81</v>
      </c>
      <c r="E43" s="33" t="s">
        <v>110</v>
      </c>
      <c r="F43" s="34" t="s">
        <v>95</v>
      </c>
      <c r="G43" s="35">
        <v>135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ht="30" x14ac:dyDescent="0.25">
      <c r="A44" s="31" t="s">
        <v>84</v>
      </c>
      <c r="B44" s="38"/>
      <c r="E44" s="33" t="s">
        <v>110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ht="30" x14ac:dyDescent="0.25">
      <c r="A46" s="31" t="s">
        <v>79</v>
      </c>
      <c r="B46" s="31">
        <v>13</v>
      </c>
      <c r="C46" s="32" t="s">
        <v>622</v>
      </c>
      <c r="D46" s="31" t="s">
        <v>81</v>
      </c>
      <c r="E46" s="33" t="s">
        <v>623</v>
      </c>
      <c r="F46" s="34" t="s">
        <v>95</v>
      </c>
      <c r="G46" s="35">
        <v>4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45" x14ac:dyDescent="0.25">
      <c r="A47" s="31" t="s">
        <v>84</v>
      </c>
      <c r="B47" s="38"/>
      <c r="E47" s="33" t="s">
        <v>624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ht="30" x14ac:dyDescent="0.25">
      <c r="A49" s="31" t="s">
        <v>79</v>
      </c>
      <c r="B49" s="31">
        <v>14</v>
      </c>
      <c r="C49" s="32" t="s">
        <v>625</v>
      </c>
      <c r="D49" s="31" t="s">
        <v>81</v>
      </c>
      <c r="E49" s="33" t="s">
        <v>626</v>
      </c>
      <c r="F49" s="34" t="s">
        <v>95</v>
      </c>
      <c r="G49" s="35">
        <v>4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ht="45" x14ac:dyDescent="0.25">
      <c r="A50" s="31" t="s">
        <v>84</v>
      </c>
      <c r="B50" s="38"/>
      <c r="E50" s="33" t="s">
        <v>627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x14ac:dyDescent="0.25">
      <c r="A52" s="31" t="s">
        <v>79</v>
      </c>
      <c r="B52" s="31">
        <v>15</v>
      </c>
      <c r="C52" s="32" t="s">
        <v>111</v>
      </c>
      <c r="D52" s="31" t="s">
        <v>81</v>
      </c>
      <c r="E52" s="33" t="s">
        <v>112</v>
      </c>
      <c r="F52" s="34" t="s">
        <v>95</v>
      </c>
      <c r="G52" s="35">
        <v>1403.85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x14ac:dyDescent="0.25">
      <c r="A53" s="31" t="s">
        <v>84</v>
      </c>
      <c r="B53" s="38"/>
      <c r="E53" s="33" t="s">
        <v>112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16</v>
      </c>
      <c r="C55" s="32" t="s">
        <v>113</v>
      </c>
      <c r="D55" s="31" t="s">
        <v>81</v>
      </c>
      <c r="E55" s="33" t="s">
        <v>114</v>
      </c>
      <c r="F55" s="34" t="s">
        <v>115</v>
      </c>
      <c r="G55" s="35">
        <v>0.4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114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x14ac:dyDescent="0.25">
      <c r="A58" s="31" t="s">
        <v>79</v>
      </c>
      <c r="B58" s="31">
        <v>17</v>
      </c>
      <c r="C58" s="32" t="s">
        <v>116</v>
      </c>
      <c r="D58" s="31" t="s">
        <v>81</v>
      </c>
      <c r="E58" s="33" t="s">
        <v>117</v>
      </c>
      <c r="F58" s="34" t="s">
        <v>115</v>
      </c>
      <c r="G58" s="35">
        <v>0.4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x14ac:dyDescent="0.25">
      <c r="A59" s="31" t="s">
        <v>84</v>
      </c>
      <c r="B59" s="38"/>
      <c r="E59" s="33" t="s">
        <v>117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18</v>
      </c>
      <c r="C61" s="32" t="s">
        <v>118</v>
      </c>
      <c r="D61" s="31" t="s">
        <v>81</v>
      </c>
      <c r="E61" s="33" t="s">
        <v>119</v>
      </c>
      <c r="F61" s="34" t="s">
        <v>120</v>
      </c>
      <c r="G61" s="35">
        <v>2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30" x14ac:dyDescent="0.25">
      <c r="A62" s="31" t="s">
        <v>84</v>
      </c>
      <c r="B62" s="38"/>
      <c r="E62" s="33" t="s">
        <v>119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ht="30" x14ac:dyDescent="0.25">
      <c r="A64" s="31" t="s">
        <v>79</v>
      </c>
      <c r="B64" s="31">
        <v>19</v>
      </c>
      <c r="C64" s="32" t="s">
        <v>124</v>
      </c>
      <c r="D64" s="31" t="s">
        <v>81</v>
      </c>
      <c r="E64" s="33" t="s">
        <v>125</v>
      </c>
      <c r="F64" s="34" t="s">
        <v>123</v>
      </c>
      <c r="G64" s="35">
        <v>1.75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ht="30" x14ac:dyDescent="0.25">
      <c r="A65" s="31" t="s">
        <v>84</v>
      </c>
      <c r="B65" s="38"/>
      <c r="E65" s="33" t="s">
        <v>125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126</v>
      </c>
      <c r="D67" s="31" t="s">
        <v>81</v>
      </c>
      <c r="E67" s="33" t="s">
        <v>127</v>
      </c>
      <c r="F67" s="34" t="s">
        <v>123</v>
      </c>
      <c r="G67" s="35">
        <v>2.2000000000000002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127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ht="30" x14ac:dyDescent="0.25">
      <c r="A70" s="31" t="s">
        <v>79</v>
      </c>
      <c r="B70" s="31">
        <v>21</v>
      </c>
      <c r="C70" s="32" t="s">
        <v>128</v>
      </c>
      <c r="D70" s="31" t="s">
        <v>81</v>
      </c>
      <c r="E70" s="33" t="s">
        <v>129</v>
      </c>
      <c r="F70" s="34" t="s">
        <v>95</v>
      </c>
      <c r="G70" s="35">
        <v>320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ht="60" x14ac:dyDescent="0.25">
      <c r="A71" s="31" t="s">
        <v>84</v>
      </c>
      <c r="B71" s="38"/>
      <c r="E71" s="33" t="s">
        <v>130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x14ac:dyDescent="0.25">
      <c r="A73" s="31" t="s">
        <v>79</v>
      </c>
      <c r="B73" s="31">
        <v>22</v>
      </c>
      <c r="C73" s="32" t="s">
        <v>628</v>
      </c>
      <c r="D73" s="31" t="s">
        <v>81</v>
      </c>
      <c r="E73" s="33" t="s">
        <v>629</v>
      </c>
      <c r="F73" s="34" t="s">
        <v>106</v>
      </c>
      <c r="G73" s="35">
        <v>5.4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x14ac:dyDescent="0.25">
      <c r="A74" s="31" t="s">
        <v>84</v>
      </c>
      <c r="B74" s="38"/>
      <c r="E74" s="33" t="s">
        <v>630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x14ac:dyDescent="0.25">
      <c r="A76" s="31" t="s">
        <v>79</v>
      </c>
      <c r="B76" s="31">
        <v>23</v>
      </c>
      <c r="C76" s="32" t="s">
        <v>631</v>
      </c>
      <c r="D76" s="31" t="s">
        <v>81</v>
      </c>
      <c r="E76" s="33" t="s">
        <v>632</v>
      </c>
      <c r="F76" s="34" t="s">
        <v>123</v>
      </c>
      <c r="G76" s="35">
        <v>4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x14ac:dyDescent="0.25">
      <c r="A77" s="31" t="s">
        <v>84</v>
      </c>
      <c r="B77" s="38"/>
      <c r="E77" s="33" t="s">
        <v>633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24</v>
      </c>
      <c r="C79" s="32" t="s">
        <v>634</v>
      </c>
      <c r="D79" s="31" t="s">
        <v>81</v>
      </c>
      <c r="E79" s="33" t="s">
        <v>635</v>
      </c>
      <c r="F79" s="34" t="s">
        <v>106</v>
      </c>
      <c r="G79" s="35">
        <v>5.4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30" x14ac:dyDescent="0.25">
      <c r="A80" s="31" t="s">
        <v>84</v>
      </c>
      <c r="B80" s="38"/>
      <c r="E80" s="33" t="s">
        <v>636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637</v>
      </c>
      <c r="D82" s="31" t="s">
        <v>81</v>
      </c>
      <c r="E82" s="33" t="s">
        <v>638</v>
      </c>
      <c r="F82" s="34" t="s">
        <v>123</v>
      </c>
      <c r="G82" s="35">
        <v>4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639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ht="30" x14ac:dyDescent="0.25">
      <c r="A85" s="31" t="s">
        <v>79</v>
      </c>
      <c r="B85" s="31">
        <v>26</v>
      </c>
      <c r="C85" s="32" t="s">
        <v>131</v>
      </c>
      <c r="D85" s="31" t="s">
        <v>81</v>
      </c>
      <c r="E85" s="33" t="s">
        <v>132</v>
      </c>
      <c r="F85" s="34" t="s">
        <v>95</v>
      </c>
      <c r="G85" s="35">
        <v>320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ht="45" x14ac:dyDescent="0.25">
      <c r="A86" s="31" t="s">
        <v>84</v>
      </c>
      <c r="B86" s="38"/>
      <c r="E86" s="33" t="s">
        <v>133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134</v>
      </c>
      <c r="D88" s="31" t="s">
        <v>81</v>
      </c>
      <c r="E88" s="33" t="s">
        <v>135</v>
      </c>
      <c r="F88" s="34" t="s">
        <v>106</v>
      </c>
      <c r="G88" s="35">
        <v>160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135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ht="30" x14ac:dyDescent="0.25">
      <c r="A91" s="31" t="s">
        <v>79</v>
      </c>
      <c r="B91" s="31">
        <v>28</v>
      </c>
      <c r="C91" s="32" t="s">
        <v>136</v>
      </c>
      <c r="D91" s="31" t="s">
        <v>81</v>
      </c>
      <c r="E91" s="33" t="s">
        <v>137</v>
      </c>
      <c r="F91" s="34" t="s">
        <v>95</v>
      </c>
      <c r="G91" s="35">
        <v>206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ht="45" x14ac:dyDescent="0.25">
      <c r="A92" s="31" t="s">
        <v>84</v>
      </c>
      <c r="B92" s="38"/>
      <c r="E92" s="33" t="s">
        <v>138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ht="30" x14ac:dyDescent="0.25">
      <c r="A94" s="31" t="s">
        <v>79</v>
      </c>
      <c r="B94" s="31">
        <v>29</v>
      </c>
      <c r="C94" s="32" t="s">
        <v>139</v>
      </c>
      <c r="D94" s="31" t="s">
        <v>81</v>
      </c>
      <c r="E94" s="33" t="s">
        <v>140</v>
      </c>
      <c r="F94" s="34" t="s">
        <v>83</v>
      </c>
      <c r="G94" s="35">
        <v>8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ht="30" x14ac:dyDescent="0.25">
      <c r="A95" s="31" t="s">
        <v>84</v>
      </c>
      <c r="B95" s="38"/>
      <c r="E95" s="33" t="s">
        <v>141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ht="30" x14ac:dyDescent="0.25">
      <c r="A97" s="31" t="s">
        <v>79</v>
      </c>
      <c r="B97" s="31">
        <v>30</v>
      </c>
      <c r="C97" s="32" t="s">
        <v>142</v>
      </c>
      <c r="D97" s="31" t="s">
        <v>81</v>
      </c>
      <c r="E97" s="33" t="s">
        <v>143</v>
      </c>
      <c r="F97" s="34" t="s">
        <v>83</v>
      </c>
      <c r="G97" s="35">
        <v>8</v>
      </c>
      <c r="H97" s="36">
        <v>0</v>
      </c>
      <c r="I97" s="36">
        <f>ROUND(G97*H97,P4)</f>
        <v>0</v>
      </c>
      <c r="J97" s="31"/>
      <c r="O97" s="37">
        <f>I97*0.21</f>
        <v>0</v>
      </c>
      <c r="P97">
        <v>3</v>
      </c>
    </row>
    <row r="98" spans="1:16" ht="30" x14ac:dyDescent="0.25">
      <c r="A98" s="31" t="s">
        <v>84</v>
      </c>
      <c r="B98" s="38"/>
      <c r="E98" s="33" t="s">
        <v>144</v>
      </c>
      <c r="J98" s="39"/>
    </row>
    <row r="99" spans="1:16" x14ac:dyDescent="0.25">
      <c r="A99" s="31" t="s">
        <v>86</v>
      </c>
      <c r="B99" s="38"/>
      <c r="E99" s="40" t="s">
        <v>81</v>
      </c>
      <c r="J99" s="39"/>
    </row>
    <row r="100" spans="1:16" ht="30" x14ac:dyDescent="0.25">
      <c r="A100" s="31" t="s">
        <v>79</v>
      </c>
      <c r="B100" s="31">
        <v>31</v>
      </c>
      <c r="C100" s="32" t="s">
        <v>145</v>
      </c>
      <c r="D100" s="31" t="s">
        <v>81</v>
      </c>
      <c r="E100" s="33" t="s">
        <v>146</v>
      </c>
      <c r="F100" s="34" t="s">
        <v>123</v>
      </c>
      <c r="G100" s="35">
        <v>22.68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ht="30" x14ac:dyDescent="0.25">
      <c r="A101" s="31" t="s">
        <v>84</v>
      </c>
      <c r="B101" s="38"/>
      <c r="E101" s="33" t="s">
        <v>146</v>
      </c>
      <c r="J101" s="39"/>
    </row>
    <row r="102" spans="1:16" x14ac:dyDescent="0.25">
      <c r="A102" s="31" t="s">
        <v>86</v>
      </c>
      <c r="B102" s="38"/>
      <c r="E102" s="40" t="s">
        <v>81</v>
      </c>
      <c r="J102" s="39"/>
    </row>
    <row r="103" spans="1:16" ht="30" x14ac:dyDescent="0.25">
      <c r="A103" s="31" t="s">
        <v>79</v>
      </c>
      <c r="B103" s="31">
        <v>32</v>
      </c>
      <c r="C103" s="32" t="s">
        <v>147</v>
      </c>
      <c r="D103" s="31" t="s">
        <v>81</v>
      </c>
      <c r="E103" s="33" t="s">
        <v>148</v>
      </c>
      <c r="F103" s="34" t="s">
        <v>123</v>
      </c>
      <c r="G103" s="35">
        <v>0.5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ht="30" x14ac:dyDescent="0.25">
      <c r="A104" s="31" t="s">
        <v>84</v>
      </c>
      <c r="B104" s="38"/>
      <c r="E104" s="33" t="s">
        <v>148</v>
      </c>
      <c r="J104" s="39"/>
    </row>
    <row r="105" spans="1:16" x14ac:dyDescent="0.25">
      <c r="A105" s="31" t="s">
        <v>86</v>
      </c>
      <c r="B105" s="38"/>
      <c r="E105" s="40" t="s">
        <v>81</v>
      </c>
      <c r="J105" s="39"/>
    </row>
    <row r="106" spans="1:16" ht="30" x14ac:dyDescent="0.25">
      <c r="A106" s="31" t="s">
        <v>79</v>
      </c>
      <c r="B106" s="31">
        <v>33</v>
      </c>
      <c r="C106" s="32" t="s">
        <v>640</v>
      </c>
      <c r="D106" s="31" t="s">
        <v>81</v>
      </c>
      <c r="E106" s="33" t="s">
        <v>641</v>
      </c>
      <c r="F106" s="34" t="s">
        <v>99</v>
      </c>
      <c r="G106" s="35">
        <v>1.2</v>
      </c>
      <c r="H106" s="36">
        <v>0</v>
      </c>
      <c r="I106" s="36">
        <f>ROUND(G106*H106,P4)</f>
        <v>0</v>
      </c>
      <c r="J106" s="31"/>
      <c r="O106" s="37">
        <f>I106*0.21</f>
        <v>0</v>
      </c>
      <c r="P106">
        <v>3</v>
      </c>
    </row>
    <row r="107" spans="1:16" x14ac:dyDescent="0.25">
      <c r="A107" s="31" t="s">
        <v>84</v>
      </c>
      <c r="B107" s="38"/>
      <c r="E107" s="33" t="s">
        <v>642</v>
      </c>
      <c r="J107" s="39"/>
    </row>
    <row r="108" spans="1:16" x14ac:dyDescent="0.25">
      <c r="A108" s="31" t="s">
        <v>86</v>
      </c>
      <c r="B108" s="38"/>
      <c r="E108" s="40" t="s">
        <v>81</v>
      </c>
      <c r="J108" s="39"/>
    </row>
    <row r="109" spans="1:16" x14ac:dyDescent="0.25">
      <c r="A109" s="31" t="s">
        <v>79</v>
      </c>
      <c r="B109" s="31">
        <v>34</v>
      </c>
      <c r="C109" s="32" t="s">
        <v>149</v>
      </c>
      <c r="D109" s="31" t="s">
        <v>81</v>
      </c>
      <c r="E109" s="33" t="s">
        <v>150</v>
      </c>
      <c r="F109" s="34" t="s">
        <v>95</v>
      </c>
      <c r="G109" s="35">
        <v>320</v>
      </c>
      <c r="H109" s="36">
        <v>0</v>
      </c>
      <c r="I109" s="36">
        <f>ROUND(G109*H109,P4)</f>
        <v>0</v>
      </c>
      <c r="J109" s="31"/>
      <c r="O109" s="37">
        <f>I109*0.21</f>
        <v>0</v>
      </c>
      <c r="P109">
        <v>3</v>
      </c>
    </row>
    <row r="110" spans="1:16" x14ac:dyDescent="0.25">
      <c r="A110" s="31" t="s">
        <v>84</v>
      </c>
      <c r="B110" s="38"/>
      <c r="E110" s="33" t="s">
        <v>150</v>
      </c>
      <c r="J110" s="39"/>
    </row>
    <row r="111" spans="1:16" x14ac:dyDescent="0.25">
      <c r="A111" s="31" t="s">
        <v>86</v>
      </c>
      <c r="B111" s="38"/>
      <c r="E111" s="40" t="s">
        <v>81</v>
      </c>
      <c r="J111" s="39"/>
    </row>
    <row r="112" spans="1:16" x14ac:dyDescent="0.25">
      <c r="A112" s="31" t="s">
        <v>79</v>
      </c>
      <c r="B112" s="31">
        <v>35</v>
      </c>
      <c r="C112" s="32" t="s">
        <v>151</v>
      </c>
      <c r="D112" s="31" t="s">
        <v>81</v>
      </c>
      <c r="E112" s="33" t="s">
        <v>152</v>
      </c>
      <c r="F112" s="34" t="s">
        <v>95</v>
      </c>
      <c r="G112" s="35">
        <v>320</v>
      </c>
      <c r="H112" s="36">
        <v>0</v>
      </c>
      <c r="I112" s="36">
        <f>ROUND(G112*H112,P4)</f>
        <v>0</v>
      </c>
      <c r="J112" s="31"/>
      <c r="O112" s="37">
        <f>I112*0.21</f>
        <v>0</v>
      </c>
      <c r="P112">
        <v>3</v>
      </c>
    </row>
    <row r="113" spans="1:16" x14ac:dyDescent="0.25">
      <c r="A113" s="31" t="s">
        <v>84</v>
      </c>
      <c r="B113" s="38"/>
      <c r="E113" s="33" t="s">
        <v>152</v>
      </c>
      <c r="J113" s="39"/>
    </row>
    <row r="114" spans="1:16" x14ac:dyDescent="0.25">
      <c r="A114" s="31" t="s">
        <v>86</v>
      </c>
      <c r="B114" s="38"/>
      <c r="E114" s="40" t="s">
        <v>81</v>
      </c>
      <c r="J114" s="39"/>
    </row>
    <row r="115" spans="1:16" ht="30" x14ac:dyDescent="0.25">
      <c r="A115" s="31" t="s">
        <v>79</v>
      </c>
      <c r="B115" s="31">
        <v>36</v>
      </c>
      <c r="C115" s="32" t="s">
        <v>153</v>
      </c>
      <c r="D115" s="31" t="s">
        <v>81</v>
      </c>
      <c r="E115" s="33" t="s">
        <v>154</v>
      </c>
      <c r="F115" s="34" t="s">
        <v>95</v>
      </c>
      <c r="G115" s="35">
        <v>1337</v>
      </c>
      <c r="H115" s="36">
        <v>0</v>
      </c>
      <c r="I115" s="36">
        <f>ROUND(G115*H115,P4)</f>
        <v>0</v>
      </c>
      <c r="J115" s="31"/>
      <c r="O115" s="37">
        <f>I115*0.21</f>
        <v>0</v>
      </c>
      <c r="P115">
        <v>3</v>
      </c>
    </row>
    <row r="116" spans="1:16" ht="30" x14ac:dyDescent="0.25">
      <c r="A116" s="31" t="s">
        <v>84</v>
      </c>
      <c r="B116" s="38"/>
      <c r="E116" s="33" t="s">
        <v>155</v>
      </c>
      <c r="J116" s="39"/>
    </row>
    <row r="117" spans="1:16" x14ac:dyDescent="0.25">
      <c r="A117" s="31" t="s">
        <v>86</v>
      </c>
      <c r="B117" s="38"/>
      <c r="E117" s="40" t="s">
        <v>81</v>
      </c>
      <c r="J117" s="39"/>
    </row>
    <row r="118" spans="1:16" x14ac:dyDescent="0.25">
      <c r="A118" s="31" t="s">
        <v>79</v>
      </c>
      <c r="B118" s="31">
        <v>37</v>
      </c>
      <c r="C118" s="32" t="s">
        <v>156</v>
      </c>
      <c r="D118" s="31" t="s">
        <v>81</v>
      </c>
      <c r="E118" s="33" t="s">
        <v>157</v>
      </c>
      <c r="F118" s="34" t="s">
        <v>99</v>
      </c>
      <c r="G118" s="35">
        <v>74.260000000000005</v>
      </c>
      <c r="H118" s="36">
        <v>0</v>
      </c>
      <c r="I118" s="36">
        <f>ROUND(G118*H118,P4)</f>
        <v>0</v>
      </c>
      <c r="J118" s="31"/>
      <c r="O118" s="37">
        <f>I118*0.21</f>
        <v>0</v>
      </c>
      <c r="P118">
        <v>3</v>
      </c>
    </row>
    <row r="119" spans="1:16" x14ac:dyDescent="0.25">
      <c r="A119" s="31" t="s">
        <v>84</v>
      </c>
      <c r="B119" s="38"/>
      <c r="E119" s="33" t="s">
        <v>157</v>
      </c>
      <c r="J119" s="39"/>
    </row>
    <row r="120" spans="1:16" x14ac:dyDescent="0.25">
      <c r="A120" s="31" t="s">
        <v>86</v>
      </c>
      <c r="B120" s="38"/>
      <c r="E120" s="40" t="s">
        <v>81</v>
      </c>
      <c r="J120" s="39"/>
    </row>
    <row r="121" spans="1:16" ht="30" x14ac:dyDescent="0.25">
      <c r="A121" s="31" t="s">
        <v>79</v>
      </c>
      <c r="B121" s="31">
        <v>38</v>
      </c>
      <c r="C121" s="32" t="s">
        <v>158</v>
      </c>
      <c r="D121" s="31" t="s">
        <v>81</v>
      </c>
      <c r="E121" s="33" t="s">
        <v>159</v>
      </c>
      <c r="F121" s="34" t="s">
        <v>99</v>
      </c>
      <c r="G121" s="35">
        <v>445.56</v>
      </c>
      <c r="H121" s="36">
        <v>0</v>
      </c>
      <c r="I121" s="36">
        <f>ROUND(G121*H121,P4)</f>
        <v>0</v>
      </c>
      <c r="J121" s="31"/>
      <c r="O121" s="37">
        <f>I121*0.21</f>
        <v>0</v>
      </c>
      <c r="P121">
        <v>3</v>
      </c>
    </row>
    <row r="122" spans="1:16" ht="30" x14ac:dyDescent="0.25">
      <c r="A122" s="31" t="s">
        <v>84</v>
      </c>
      <c r="B122" s="38"/>
      <c r="E122" s="33" t="s">
        <v>159</v>
      </c>
      <c r="J122" s="39"/>
    </row>
    <row r="123" spans="1:16" x14ac:dyDescent="0.25">
      <c r="A123" s="31" t="s">
        <v>86</v>
      </c>
      <c r="B123" s="38"/>
      <c r="E123" s="40" t="s">
        <v>81</v>
      </c>
      <c r="J123" s="39"/>
    </row>
    <row r="124" spans="1:16" x14ac:dyDescent="0.25">
      <c r="A124" s="31" t="s">
        <v>79</v>
      </c>
      <c r="B124" s="31">
        <v>39</v>
      </c>
      <c r="C124" s="32" t="s">
        <v>643</v>
      </c>
      <c r="D124" s="31" t="s">
        <v>81</v>
      </c>
      <c r="E124" s="33" t="s">
        <v>644</v>
      </c>
      <c r="F124" s="34" t="s">
        <v>123</v>
      </c>
      <c r="G124" s="35">
        <v>4</v>
      </c>
      <c r="H124" s="36">
        <v>0</v>
      </c>
      <c r="I124" s="36">
        <f>ROUND(G124*H124,P4)</f>
        <v>0</v>
      </c>
      <c r="J124" s="31"/>
      <c r="O124" s="37">
        <f>I124*0.21</f>
        <v>0</v>
      </c>
      <c r="P124">
        <v>3</v>
      </c>
    </row>
    <row r="125" spans="1:16" x14ac:dyDescent="0.25">
      <c r="A125" s="31" t="s">
        <v>84</v>
      </c>
      <c r="B125" s="38"/>
      <c r="E125" s="33" t="s">
        <v>644</v>
      </c>
      <c r="J125" s="39"/>
    </row>
    <row r="126" spans="1:16" x14ac:dyDescent="0.25">
      <c r="A126" s="31" t="s">
        <v>86</v>
      </c>
      <c r="B126" s="38"/>
      <c r="E126" s="40" t="s">
        <v>81</v>
      </c>
      <c r="J126" s="39"/>
    </row>
    <row r="127" spans="1:16" x14ac:dyDescent="0.25">
      <c r="A127" s="31" t="s">
        <v>79</v>
      </c>
      <c r="B127" s="31">
        <v>40</v>
      </c>
      <c r="C127" s="32" t="s">
        <v>164</v>
      </c>
      <c r="D127" s="31" t="s">
        <v>81</v>
      </c>
      <c r="E127" s="33" t="s">
        <v>165</v>
      </c>
      <c r="F127" s="34" t="s">
        <v>83</v>
      </c>
      <c r="G127" s="35">
        <v>50</v>
      </c>
      <c r="H127" s="36">
        <v>0</v>
      </c>
      <c r="I127" s="36">
        <f>ROUND(G127*H127,P4)</f>
        <v>0</v>
      </c>
      <c r="J127" s="31"/>
      <c r="O127" s="37">
        <f>I127*0.21</f>
        <v>0</v>
      </c>
      <c r="P127">
        <v>3</v>
      </c>
    </row>
    <row r="128" spans="1:16" x14ac:dyDescent="0.25">
      <c r="A128" s="31" t="s">
        <v>84</v>
      </c>
      <c r="B128" s="38"/>
      <c r="E128" s="33" t="s">
        <v>165</v>
      </c>
      <c r="J128" s="39"/>
    </row>
    <row r="129" spans="1:16" x14ac:dyDescent="0.25">
      <c r="A129" s="31" t="s">
        <v>86</v>
      </c>
      <c r="B129" s="38"/>
      <c r="E129" s="40" t="s">
        <v>81</v>
      </c>
      <c r="J129" s="39"/>
    </row>
    <row r="130" spans="1:16" ht="30" x14ac:dyDescent="0.25">
      <c r="A130" s="31" t="s">
        <v>79</v>
      </c>
      <c r="B130" s="31">
        <v>41</v>
      </c>
      <c r="C130" s="32" t="s">
        <v>166</v>
      </c>
      <c r="D130" s="31" t="s">
        <v>81</v>
      </c>
      <c r="E130" s="33" t="s">
        <v>167</v>
      </c>
      <c r="F130" s="34" t="s">
        <v>123</v>
      </c>
      <c r="G130" s="35">
        <v>0.5</v>
      </c>
      <c r="H130" s="36">
        <v>0</v>
      </c>
      <c r="I130" s="36">
        <f>ROUND(G130*H130,P4)</f>
        <v>0</v>
      </c>
      <c r="J130" s="31"/>
      <c r="O130" s="37">
        <f>I130*0.21</f>
        <v>0</v>
      </c>
      <c r="P130">
        <v>3</v>
      </c>
    </row>
    <row r="131" spans="1:16" ht="30" x14ac:dyDescent="0.25">
      <c r="A131" s="31" t="s">
        <v>84</v>
      </c>
      <c r="B131" s="38"/>
      <c r="E131" s="33" t="s">
        <v>167</v>
      </c>
      <c r="J131" s="39"/>
    </row>
    <row r="132" spans="1:16" x14ac:dyDescent="0.25">
      <c r="A132" s="31" t="s">
        <v>86</v>
      </c>
      <c r="B132" s="38"/>
      <c r="E132" s="40" t="s">
        <v>81</v>
      </c>
      <c r="J132" s="39"/>
    </row>
    <row r="133" spans="1:16" x14ac:dyDescent="0.25">
      <c r="A133" s="31" t="s">
        <v>79</v>
      </c>
      <c r="B133" s="31">
        <v>42</v>
      </c>
      <c r="C133" s="32" t="s">
        <v>541</v>
      </c>
      <c r="D133" s="31" t="s">
        <v>81</v>
      </c>
      <c r="E133" s="33" t="s">
        <v>169</v>
      </c>
      <c r="F133" s="34" t="s">
        <v>170</v>
      </c>
      <c r="G133" s="35">
        <v>4</v>
      </c>
      <c r="H133" s="36">
        <v>0</v>
      </c>
      <c r="I133" s="36">
        <f>ROUND(G133*H133,P4)</f>
        <v>0</v>
      </c>
      <c r="J133" s="31"/>
      <c r="O133" s="37">
        <f>I133*0.21</f>
        <v>0</v>
      </c>
      <c r="P133">
        <v>3</v>
      </c>
    </row>
    <row r="134" spans="1:16" x14ac:dyDescent="0.25">
      <c r="A134" s="31" t="s">
        <v>84</v>
      </c>
      <c r="B134" s="38"/>
      <c r="E134" s="33" t="s">
        <v>169</v>
      </c>
      <c r="J134" s="39"/>
    </row>
    <row r="135" spans="1:16" x14ac:dyDescent="0.25">
      <c r="A135" s="31" t="s">
        <v>86</v>
      </c>
      <c r="B135" s="38"/>
      <c r="E135" s="40" t="s">
        <v>81</v>
      </c>
      <c r="J135" s="39"/>
    </row>
    <row r="136" spans="1:16" x14ac:dyDescent="0.25">
      <c r="A136" s="31" t="s">
        <v>79</v>
      </c>
      <c r="B136" s="31">
        <v>43</v>
      </c>
      <c r="C136" s="32" t="s">
        <v>645</v>
      </c>
      <c r="D136" s="31" t="s">
        <v>81</v>
      </c>
      <c r="E136" s="33" t="s">
        <v>646</v>
      </c>
      <c r="F136" s="34" t="s">
        <v>368</v>
      </c>
      <c r="G136" s="35">
        <v>1</v>
      </c>
      <c r="H136" s="36">
        <v>0</v>
      </c>
      <c r="I136" s="36">
        <f>ROUND(G136*H136,P4)</f>
        <v>0</v>
      </c>
      <c r="J136" s="31"/>
      <c r="O136" s="37">
        <f>I136*0.21</f>
        <v>0</v>
      </c>
      <c r="P136">
        <v>3</v>
      </c>
    </row>
    <row r="137" spans="1:16" x14ac:dyDescent="0.25">
      <c r="A137" s="31" t="s">
        <v>84</v>
      </c>
      <c r="B137" s="38"/>
      <c r="E137" s="33" t="s">
        <v>646</v>
      </c>
      <c r="J137" s="39"/>
    </row>
    <row r="138" spans="1:16" x14ac:dyDescent="0.25">
      <c r="A138" s="31" t="s">
        <v>86</v>
      </c>
      <c r="B138" s="38"/>
      <c r="E138" s="40" t="s">
        <v>81</v>
      </c>
      <c r="J138" s="39"/>
    </row>
    <row r="139" spans="1:16" x14ac:dyDescent="0.25">
      <c r="A139" s="25" t="s">
        <v>76</v>
      </c>
      <c r="B139" s="26"/>
      <c r="C139" s="27" t="s">
        <v>171</v>
      </c>
      <c r="D139" s="28"/>
      <c r="E139" s="25" t="s">
        <v>172</v>
      </c>
      <c r="F139" s="28"/>
      <c r="G139" s="28"/>
      <c r="H139" s="28"/>
      <c r="I139" s="29">
        <f>SUMIFS(I140:I355,A140:A355,"P")</f>
        <v>0</v>
      </c>
      <c r="J139" s="30"/>
    </row>
    <row r="140" spans="1:16" ht="30" x14ac:dyDescent="0.25">
      <c r="A140" s="31" t="s">
        <v>79</v>
      </c>
      <c r="B140" s="31">
        <v>44</v>
      </c>
      <c r="C140" s="32" t="s">
        <v>173</v>
      </c>
      <c r="D140" s="31" t="s">
        <v>81</v>
      </c>
      <c r="E140" s="33" t="s">
        <v>174</v>
      </c>
      <c r="F140" s="34" t="s">
        <v>83</v>
      </c>
      <c r="G140" s="35">
        <v>16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30" x14ac:dyDescent="0.25">
      <c r="A141" s="31" t="s">
        <v>84</v>
      </c>
      <c r="B141" s="38"/>
      <c r="E141" s="33" t="s">
        <v>174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x14ac:dyDescent="0.25">
      <c r="A143" s="31" t="s">
        <v>79</v>
      </c>
      <c r="B143" s="31">
        <v>45</v>
      </c>
      <c r="C143" s="32" t="s">
        <v>175</v>
      </c>
      <c r="D143" s="31" t="s">
        <v>81</v>
      </c>
      <c r="E143" s="33" t="s">
        <v>176</v>
      </c>
      <c r="F143" s="34" t="s">
        <v>83</v>
      </c>
      <c r="G143" s="35">
        <v>9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ht="45" x14ac:dyDescent="0.25">
      <c r="A144" s="31" t="s">
        <v>84</v>
      </c>
      <c r="B144" s="38"/>
      <c r="E144" s="33" t="s">
        <v>177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x14ac:dyDescent="0.25">
      <c r="A146" s="31" t="s">
        <v>79</v>
      </c>
      <c r="B146" s="31">
        <v>46</v>
      </c>
      <c r="C146" s="32" t="s">
        <v>178</v>
      </c>
      <c r="D146" s="31" t="s">
        <v>81</v>
      </c>
      <c r="E146" s="33" t="s">
        <v>179</v>
      </c>
      <c r="F146" s="34" t="s">
        <v>83</v>
      </c>
      <c r="G146" s="35">
        <v>70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x14ac:dyDescent="0.25">
      <c r="A147" s="31" t="s">
        <v>84</v>
      </c>
      <c r="B147" s="38"/>
      <c r="E147" s="33" t="s">
        <v>179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x14ac:dyDescent="0.25">
      <c r="A149" s="31" t="s">
        <v>79</v>
      </c>
      <c r="B149" s="31">
        <v>47</v>
      </c>
      <c r="C149" s="32" t="s">
        <v>180</v>
      </c>
      <c r="D149" s="31" t="s">
        <v>81</v>
      </c>
      <c r="E149" s="33" t="s">
        <v>181</v>
      </c>
      <c r="F149" s="34" t="s">
        <v>83</v>
      </c>
      <c r="G149" s="35">
        <v>18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181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x14ac:dyDescent="0.25">
      <c r="A152" s="31" t="s">
        <v>79</v>
      </c>
      <c r="B152" s="31">
        <v>48</v>
      </c>
      <c r="C152" s="32" t="s">
        <v>182</v>
      </c>
      <c r="D152" s="31" t="s">
        <v>81</v>
      </c>
      <c r="E152" s="33" t="s">
        <v>183</v>
      </c>
      <c r="F152" s="34" t="s">
        <v>83</v>
      </c>
      <c r="G152" s="35">
        <v>3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x14ac:dyDescent="0.25">
      <c r="A153" s="31" t="s">
        <v>84</v>
      </c>
      <c r="B153" s="38"/>
      <c r="E153" s="33" t="s">
        <v>183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x14ac:dyDescent="0.25">
      <c r="A155" s="31" t="s">
        <v>79</v>
      </c>
      <c r="B155" s="31">
        <v>49</v>
      </c>
      <c r="C155" s="32" t="s">
        <v>184</v>
      </c>
      <c r="D155" s="31" t="s">
        <v>81</v>
      </c>
      <c r="E155" s="33" t="s">
        <v>185</v>
      </c>
      <c r="F155" s="34" t="s">
        <v>95</v>
      </c>
      <c r="G155" s="35">
        <v>743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x14ac:dyDescent="0.25">
      <c r="A156" s="31" t="s">
        <v>84</v>
      </c>
      <c r="B156" s="38"/>
      <c r="E156" s="33" t="s">
        <v>185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x14ac:dyDescent="0.25">
      <c r="A158" s="31" t="s">
        <v>79</v>
      </c>
      <c r="B158" s="31">
        <v>50</v>
      </c>
      <c r="C158" s="32" t="s">
        <v>186</v>
      </c>
      <c r="D158" s="31" t="s">
        <v>81</v>
      </c>
      <c r="E158" s="33" t="s">
        <v>187</v>
      </c>
      <c r="F158" s="34" t="s">
        <v>115</v>
      </c>
      <c r="G158" s="35">
        <v>0.74299999999999999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25">
      <c r="A159" s="31" t="s">
        <v>84</v>
      </c>
      <c r="B159" s="38"/>
      <c r="E159" s="33" t="s">
        <v>187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x14ac:dyDescent="0.25">
      <c r="A161" s="31" t="s">
        <v>79</v>
      </c>
      <c r="B161" s="31">
        <v>51</v>
      </c>
      <c r="C161" s="32" t="s">
        <v>188</v>
      </c>
      <c r="D161" s="31" t="s">
        <v>81</v>
      </c>
      <c r="E161" s="33" t="s">
        <v>189</v>
      </c>
      <c r="F161" s="34" t="s">
        <v>83</v>
      </c>
      <c r="G161" s="35">
        <v>12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x14ac:dyDescent="0.25">
      <c r="A162" s="31" t="s">
        <v>84</v>
      </c>
      <c r="B162" s="38"/>
      <c r="E162" s="33" t="s">
        <v>189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x14ac:dyDescent="0.25">
      <c r="A164" s="31" t="s">
        <v>79</v>
      </c>
      <c r="B164" s="31">
        <v>52</v>
      </c>
      <c r="C164" s="32" t="s">
        <v>190</v>
      </c>
      <c r="D164" s="31" t="s">
        <v>81</v>
      </c>
      <c r="E164" s="33" t="s">
        <v>191</v>
      </c>
      <c r="F164" s="34" t="s">
        <v>83</v>
      </c>
      <c r="G164" s="35">
        <v>16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x14ac:dyDescent="0.25">
      <c r="A165" s="31" t="s">
        <v>84</v>
      </c>
      <c r="B165" s="38"/>
      <c r="E165" s="33" t="s">
        <v>191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x14ac:dyDescent="0.25">
      <c r="A167" s="31" t="s">
        <v>79</v>
      </c>
      <c r="B167" s="31">
        <v>53</v>
      </c>
      <c r="C167" s="32" t="s">
        <v>542</v>
      </c>
      <c r="D167" s="31" t="s">
        <v>81</v>
      </c>
      <c r="E167" s="33" t="s">
        <v>543</v>
      </c>
      <c r="F167" s="34" t="s">
        <v>95</v>
      </c>
      <c r="G167" s="35">
        <v>903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x14ac:dyDescent="0.25">
      <c r="A168" s="31" t="s">
        <v>84</v>
      </c>
      <c r="B168" s="38"/>
      <c r="E168" s="33" t="s">
        <v>543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x14ac:dyDescent="0.25">
      <c r="A170" s="31" t="s">
        <v>79</v>
      </c>
      <c r="B170" s="31">
        <v>54</v>
      </c>
      <c r="C170" s="32" t="s">
        <v>195</v>
      </c>
      <c r="D170" s="31" t="s">
        <v>81</v>
      </c>
      <c r="E170" s="33" t="s">
        <v>196</v>
      </c>
      <c r="F170" s="34" t="s">
        <v>83</v>
      </c>
      <c r="G170" s="35">
        <v>3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196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x14ac:dyDescent="0.25">
      <c r="A173" s="31" t="s">
        <v>79</v>
      </c>
      <c r="B173" s="31">
        <v>55</v>
      </c>
      <c r="C173" s="32" t="s">
        <v>197</v>
      </c>
      <c r="D173" s="31" t="s">
        <v>81</v>
      </c>
      <c r="E173" s="33" t="s">
        <v>198</v>
      </c>
      <c r="F173" s="34" t="s">
        <v>95</v>
      </c>
      <c r="G173" s="35">
        <v>3.25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x14ac:dyDescent="0.25">
      <c r="A174" s="31" t="s">
        <v>84</v>
      </c>
      <c r="B174" s="38"/>
      <c r="E174" s="33" t="s">
        <v>198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x14ac:dyDescent="0.25">
      <c r="A176" s="31" t="s">
        <v>79</v>
      </c>
      <c r="B176" s="31">
        <v>56</v>
      </c>
      <c r="C176" s="32" t="s">
        <v>647</v>
      </c>
      <c r="D176" s="31" t="s">
        <v>81</v>
      </c>
      <c r="E176" s="33" t="s">
        <v>648</v>
      </c>
      <c r="F176" s="34" t="s">
        <v>83</v>
      </c>
      <c r="G176" s="35">
        <v>14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ht="45" x14ac:dyDescent="0.25">
      <c r="A177" s="31" t="s">
        <v>84</v>
      </c>
      <c r="B177" s="38"/>
      <c r="E177" s="33" t="s">
        <v>649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x14ac:dyDescent="0.25">
      <c r="A179" s="31" t="s">
        <v>79</v>
      </c>
      <c r="B179" s="31">
        <v>57</v>
      </c>
      <c r="C179" s="32" t="s">
        <v>394</v>
      </c>
      <c r="D179" s="31" t="s">
        <v>81</v>
      </c>
      <c r="E179" s="33" t="s">
        <v>395</v>
      </c>
      <c r="F179" s="34" t="s">
        <v>83</v>
      </c>
      <c r="G179" s="35">
        <v>82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x14ac:dyDescent="0.25">
      <c r="A180" s="31" t="s">
        <v>84</v>
      </c>
      <c r="B180" s="38"/>
      <c r="E180" s="33" t="s">
        <v>395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58</v>
      </c>
      <c r="C182" s="32" t="s">
        <v>650</v>
      </c>
      <c r="D182" s="31" t="s">
        <v>81</v>
      </c>
      <c r="E182" s="33" t="s">
        <v>651</v>
      </c>
      <c r="F182" s="34" t="s">
        <v>83</v>
      </c>
      <c r="G182" s="35">
        <v>10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651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x14ac:dyDescent="0.25">
      <c r="A185" s="31" t="s">
        <v>79</v>
      </c>
      <c r="B185" s="31">
        <v>59</v>
      </c>
      <c r="C185" s="32" t="s">
        <v>396</v>
      </c>
      <c r="D185" s="31" t="s">
        <v>81</v>
      </c>
      <c r="E185" s="33" t="s">
        <v>397</v>
      </c>
      <c r="F185" s="34" t="s">
        <v>83</v>
      </c>
      <c r="G185" s="35">
        <v>12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ht="45" x14ac:dyDescent="0.25">
      <c r="A186" s="31" t="s">
        <v>84</v>
      </c>
      <c r="B186" s="38"/>
      <c r="E186" s="33" t="s">
        <v>398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x14ac:dyDescent="0.25">
      <c r="A188" s="31" t="s">
        <v>79</v>
      </c>
      <c r="B188" s="31">
        <v>60</v>
      </c>
      <c r="C188" s="32" t="s">
        <v>399</v>
      </c>
      <c r="D188" s="31" t="s">
        <v>81</v>
      </c>
      <c r="E188" s="33" t="s">
        <v>400</v>
      </c>
      <c r="F188" s="34" t="s">
        <v>83</v>
      </c>
      <c r="G188" s="35">
        <v>2</v>
      </c>
      <c r="H188" s="36">
        <v>0</v>
      </c>
      <c r="I188" s="36">
        <f>ROUND(G188*H188,P4)</f>
        <v>0</v>
      </c>
      <c r="J188" s="31"/>
      <c r="O188" s="37">
        <f>I188*0.21</f>
        <v>0</v>
      </c>
      <c r="P188">
        <v>3</v>
      </c>
    </row>
    <row r="189" spans="1:16" x14ac:dyDescent="0.25">
      <c r="A189" s="31" t="s">
        <v>84</v>
      </c>
      <c r="B189" s="38"/>
      <c r="E189" s="33" t="s">
        <v>400</v>
      </c>
      <c r="J189" s="39"/>
    </row>
    <row r="190" spans="1:16" x14ac:dyDescent="0.25">
      <c r="A190" s="31" t="s">
        <v>86</v>
      </c>
      <c r="B190" s="38"/>
      <c r="E190" s="40" t="s">
        <v>81</v>
      </c>
      <c r="J190" s="39"/>
    </row>
    <row r="191" spans="1:16" x14ac:dyDescent="0.25">
      <c r="A191" s="31" t="s">
        <v>79</v>
      </c>
      <c r="B191" s="31">
        <v>61</v>
      </c>
      <c r="C191" s="32" t="s">
        <v>652</v>
      </c>
      <c r="D191" s="31" t="s">
        <v>81</v>
      </c>
      <c r="E191" s="33" t="s">
        <v>653</v>
      </c>
      <c r="F191" s="34" t="s">
        <v>83</v>
      </c>
      <c r="G191" s="35">
        <v>2</v>
      </c>
      <c r="H191" s="36">
        <v>0</v>
      </c>
      <c r="I191" s="36">
        <f>ROUND(G191*H191,P4)</f>
        <v>0</v>
      </c>
      <c r="J191" s="31"/>
      <c r="O191" s="37">
        <f>I191*0.21</f>
        <v>0</v>
      </c>
      <c r="P191">
        <v>3</v>
      </c>
    </row>
    <row r="192" spans="1:16" ht="45" x14ac:dyDescent="0.25">
      <c r="A192" s="31" t="s">
        <v>84</v>
      </c>
      <c r="B192" s="38"/>
      <c r="E192" s="33" t="s">
        <v>654</v>
      </c>
      <c r="J192" s="39"/>
    </row>
    <row r="193" spans="1:16" x14ac:dyDescent="0.25">
      <c r="A193" s="31" t="s">
        <v>86</v>
      </c>
      <c r="B193" s="38"/>
      <c r="E193" s="40" t="s">
        <v>81</v>
      </c>
      <c r="J193" s="39"/>
    </row>
    <row r="194" spans="1:16" x14ac:dyDescent="0.25">
      <c r="A194" s="31" t="s">
        <v>79</v>
      </c>
      <c r="B194" s="31">
        <v>62</v>
      </c>
      <c r="C194" s="32" t="s">
        <v>199</v>
      </c>
      <c r="D194" s="31" t="s">
        <v>81</v>
      </c>
      <c r="E194" s="33" t="s">
        <v>200</v>
      </c>
      <c r="F194" s="34" t="s">
        <v>83</v>
      </c>
      <c r="G194" s="35">
        <v>2</v>
      </c>
      <c r="H194" s="36">
        <v>0</v>
      </c>
      <c r="I194" s="36">
        <f>ROUND(G194*H194,P4)</f>
        <v>0</v>
      </c>
      <c r="J194" s="31"/>
      <c r="O194" s="37">
        <f>I194*0.21</f>
        <v>0</v>
      </c>
      <c r="P194">
        <v>3</v>
      </c>
    </row>
    <row r="195" spans="1:16" x14ac:dyDescent="0.25">
      <c r="A195" s="31" t="s">
        <v>84</v>
      </c>
      <c r="B195" s="38"/>
      <c r="E195" s="33" t="s">
        <v>200</v>
      </c>
      <c r="J195" s="39"/>
    </row>
    <row r="196" spans="1:16" x14ac:dyDescent="0.25">
      <c r="A196" s="31" t="s">
        <v>86</v>
      </c>
      <c r="B196" s="38"/>
      <c r="E196" s="40" t="s">
        <v>81</v>
      </c>
      <c r="J196" s="39"/>
    </row>
    <row r="197" spans="1:16" x14ac:dyDescent="0.25">
      <c r="A197" s="31" t="s">
        <v>79</v>
      </c>
      <c r="B197" s="31">
        <v>63</v>
      </c>
      <c r="C197" s="32" t="s">
        <v>201</v>
      </c>
      <c r="D197" s="31" t="s">
        <v>81</v>
      </c>
      <c r="E197" s="33" t="s">
        <v>203</v>
      </c>
      <c r="F197" s="34" t="s">
        <v>83</v>
      </c>
      <c r="G197" s="35">
        <v>3</v>
      </c>
      <c r="H197" s="36">
        <v>0</v>
      </c>
      <c r="I197" s="36">
        <f>ROUND(G197*H197,P4)</f>
        <v>0</v>
      </c>
      <c r="J197" s="31"/>
      <c r="O197" s="37">
        <f>I197*0.21</f>
        <v>0</v>
      </c>
      <c r="P197">
        <v>3</v>
      </c>
    </row>
    <row r="198" spans="1:16" x14ac:dyDescent="0.25">
      <c r="A198" s="31" t="s">
        <v>84</v>
      </c>
      <c r="B198" s="38"/>
      <c r="E198" s="33" t="s">
        <v>203</v>
      </c>
      <c r="J198" s="39"/>
    </row>
    <row r="199" spans="1:16" x14ac:dyDescent="0.25">
      <c r="A199" s="31" t="s">
        <v>86</v>
      </c>
      <c r="B199" s="38"/>
      <c r="E199" s="40" t="s">
        <v>81</v>
      </c>
      <c r="J199" s="39"/>
    </row>
    <row r="200" spans="1:16" ht="30" x14ac:dyDescent="0.25">
      <c r="A200" s="31" t="s">
        <v>79</v>
      </c>
      <c r="B200" s="31">
        <v>64</v>
      </c>
      <c r="C200" s="32" t="s">
        <v>204</v>
      </c>
      <c r="D200" s="31" t="s">
        <v>81</v>
      </c>
      <c r="E200" s="33" t="s">
        <v>206</v>
      </c>
      <c r="F200" s="34" t="s">
        <v>83</v>
      </c>
      <c r="G200" s="35">
        <v>19</v>
      </c>
      <c r="H200" s="36">
        <v>0</v>
      </c>
      <c r="I200" s="36">
        <f>ROUND(G200*H200,P4)</f>
        <v>0</v>
      </c>
      <c r="J200" s="31"/>
      <c r="O200" s="37">
        <f>I200*0.21</f>
        <v>0</v>
      </c>
      <c r="P200">
        <v>3</v>
      </c>
    </row>
    <row r="201" spans="1:16" ht="30" x14ac:dyDescent="0.25">
      <c r="A201" s="31" t="s">
        <v>84</v>
      </c>
      <c r="B201" s="38"/>
      <c r="E201" s="33" t="s">
        <v>206</v>
      </c>
      <c r="J201" s="39"/>
    </row>
    <row r="202" spans="1:16" x14ac:dyDescent="0.25">
      <c r="A202" s="31" t="s">
        <v>86</v>
      </c>
      <c r="B202" s="38"/>
      <c r="E202" s="40" t="s">
        <v>81</v>
      </c>
      <c r="J202" s="39"/>
    </row>
    <row r="203" spans="1:16" x14ac:dyDescent="0.25">
      <c r="A203" s="31" t="s">
        <v>79</v>
      </c>
      <c r="B203" s="31">
        <v>65</v>
      </c>
      <c r="C203" s="32" t="s">
        <v>207</v>
      </c>
      <c r="D203" s="31" t="s">
        <v>81</v>
      </c>
      <c r="E203" s="33" t="s">
        <v>208</v>
      </c>
      <c r="F203" s="34" t="s">
        <v>83</v>
      </c>
      <c r="G203" s="35">
        <v>4</v>
      </c>
      <c r="H203" s="36">
        <v>0</v>
      </c>
      <c r="I203" s="36">
        <f>ROUND(G203*H203,P4)</f>
        <v>0</v>
      </c>
      <c r="J203" s="31"/>
      <c r="O203" s="37">
        <f>I203*0.21</f>
        <v>0</v>
      </c>
      <c r="P203">
        <v>3</v>
      </c>
    </row>
    <row r="204" spans="1:16" x14ac:dyDescent="0.25">
      <c r="A204" s="31" t="s">
        <v>84</v>
      </c>
      <c r="B204" s="38"/>
      <c r="E204" s="33" t="s">
        <v>208</v>
      </c>
      <c r="J204" s="39"/>
    </row>
    <row r="205" spans="1:16" x14ac:dyDescent="0.25">
      <c r="A205" s="31" t="s">
        <v>86</v>
      </c>
      <c r="B205" s="38"/>
      <c r="E205" s="40" t="s">
        <v>81</v>
      </c>
      <c r="J205" s="39"/>
    </row>
    <row r="206" spans="1:16" ht="30" x14ac:dyDescent="0.25">
      <c r="A206" s="31" t="s">
        <v>79</v>
      </c>
      <c r="B206" s="31">
        <v>66</v>
      </c>
      <c r="C206" s="32" t="s">
        <v>209</v>
      </c>
      <c r="D206" s="31" t="s">
        <v>81</v>
      </c>
      <c r="E206" s="33" t="s">
        <v>211</v>
      </c>
      <c r="F206" s="34" t="s">
        <v>83</v>
      </c>
      <c r="G206" s="35">
        <v>6</v>
      </c>
      <c r="H206" s="36">
        <v>0</v>
      </c>
      <c r="I206" s="36">
        <f>ROUND(G206*H206,P4)</f>
        <v>0</v>
      </c>
      <c r="J206" s="31"/>
      <c r="O206" s="37">
        <f>I206*0.21</f>
        <v>0</v>
      </c>
      <c r="P206">
        <v>3</v>
      </c>
    </row>
    <row r="207" spans="1:16" ht="30" x14ac:dyDescent="0.25">
      <c r="A207" s="31" t="s">
        <v>84</v>
      </c>
      <c r="B207" s="38"/>
      <c r="E207" s="33" t="s">
        <v>211</v>
      </c>
      <c r="J207" s="39"/>
    </row>
    <row r="208" spans="1:16" x14ac:dyDescent="0.25">
      <c r="A208" s="31" t="s">
        <v>86</v>
      </c>
      <c r="B208" s="38"/>
      <c r="E208" s="40" t="s">
        <v>81</v>
      </c>
      <c r="J208" s="39"/>
    </row>
    <row r="209" spans="1:16" ht="30" x14ac:dyDescent="0.25">
      <c r="A209" s="31" t="s">
        <v>79</v>
      </c>
      <c r="B209" s="31">
        <v>67</v>
      </c>
      <c r="C209" s="32" t="s">
        <v>212</v>
      </c>
      <c r="D209" s="31" t="s">
        <v>81</v>
      </c>
      <c r="E209" s="33" t="s">
        <v>213</v>
      </c>
      <c r="F209" s="34" t="s">
        <v>83</v>
      </c>
      <c r="G209" s="35">
        <v>1</v>
      </c>
      <c r="H209" s="36">
        <v>0</v>
      </c>
      <c r="I209" s="36">
        <f>ROUND(G209*H209,P4)</f>
        <v>0</v>
      </c>
      <c r="J209" s="31"/>
      <c r="O209" s="37">
        <f>I209*0.21</f>
        <v>0</v>
      </c>
      <c r="P209">
        <v>3</v>
      </c>
    </row>
    <row r="210" spans="1:16" ht="30" x14ac:dyDescent="0.25">
      <c r="A210" s="31" t="s">
        <v>84</v>
      </c>
      <c r="B210" s="38"/>
      <c r="E210" s="33" t="s">
        <v>213</v>
      </c>
      <c r="J210" s="39"/>
    </row>
    <row r="211" spans="1:16" x14ac:dyDescent="0.25">
      <c r="A211" s="31" t="s">
        <v>86</v>
      </c>
      <c r="B211" s="38"/>
      <c r="E211" s="40" t="s">
        <v>81</v>
      </c>
      <c r="J211" s="39"/>
    </row>
    <row r="212" spans="1:16" ht="30" x14ac:dyDescent="0.25">
      <c r="A212" s="31" t="s">
        <v>79</v>
      </c>
      <c r="B212" s="31">
        <v>68</v>
      </c>
      <c r="C212" s="32" t="s">
        <v>214</v>
      </c>
      <c r="D212" s="31" t="s">
        <v>81</v>
      </c>
      <c r="E212" s="33" t="s">
        <v>215</v>
      </c>
      <c r="F212" s="34" t="s">
        <v>83</v>
      </c>
      <c r="G212" s="35">
        <v>10</v>
      </c>
      <c r="H212" s="36">
        <v>0</v>
      </c>
      <c r="I212" s="36">
        <f>ROUND(G212*H212,P4)</f>
        <v>0</v>
      </c>
      <c r="J212" s="31"/>
      <c r="O212" s="37">
        <f>I212*0.21</f>
        <v>0</v>
      </c>
      <c r="P212">
        <v>3</v>
      </c>
    </row>
    <row r="213" spans="1:16" ht="30" x14ac:dyDescent="0.25">
      <c r="A213" s="31" t="s">
        <v>84</v>
      </c>
      <c r="B213" s="38"/>
      <c r="E213" s="33" t="s">
        <v>216</v>
      </c>
      <c r="J213" s="39"/>
    </row>
    <row r="214" spans="1:16" x14ac:dyDescent="0.25">
      <c r="A214" s="31" t="s">
        <v>86</v>
      </c>
      <c r="B214" s="38"/>
      <c r="E214" s="40" t="s">
        <v>81</v>
      </c>
      <c r="J214" s="39"/>
    </row>
    <row r="215" spans="1:16" x14ac:dyDescent="0.25">
      <c r="A215" s="31" t="s">
        <v>79</v>
      </c>
      <c r="B215" s="31">
        <v>69</v>
      </c>
      <c r="C215" s="32" t="s">
        <v>401</v>
      </c>
      <c r="D215" s="31" t="s">
        <v>81</v>
      </c>
      <c r="E215" s="33" t="s">
        <v>402</v>
      </c>
      <c r="F215" s="34" t="s">
        <v>83</v>
      </c>
      <c r="G215" s="35">
        <v>6</v>
      </c>
      <c r="H215" s="36">
        <v>0</v>
      </c>
      <c r="I215" s="36">
        <f>ROUND(G215*H215,P4)</f>
        <v>0</v>
      </c>
      <c r="J215" s="31"/>
      <c r="O215" s="37">
        <f>I215*0.21</f>
        <v>0</v>
      </c>
      <c r="P215">
        <v>3</v>
      </c>
    </row>
    <row r="216" spans="1:16" x14ac:dyDescent="0.25">
      <c r="A216" s="31" t="s">
        <v>84</v>
      </c>
      <c r="B216" s="38"/>
      <c r="E216" s="33" t="s">
        <v>402</v>
      </c>
      <c r="J216" s="39"/>
    </row>
    <row r="217" spans="1:16" x14ac:dyDescent="0.25">
      <c r="A217" s="31" t="s">
        <v>86</v>
      </c>
      <c r="B217" s="38"/>
      <c r="E217" s="40" t="s">
        <v>81</v>
      </c>
      <c r="J217" s="39"/>
    </row>
    <row r="218" spans="1:16" x14ac:dyDescent="0.25">
      <c r="A218" s="31" t="s">
        <v>79</v>
      </c>
      <c r="B218" s="31">
        <v>70</v>
      </c>
      <c r="C218" s="32" t="s">
        <v>217</v>
      </c>
      <c r="D218" s="31" t="s">
        <v>81</v>
      </c>
      <c r="E218" s="33" t="s">
        <v>218</v>
      </c>
      <c r="F218" s="34" t="s">
        <v>83</v>
      </c>
      <c r="G218" s="35">
        <v>7</v>
      </c>
      <c r="H218" s="36">
        <v>0</v>
      </c>
      <c r="I218" s="36">
        <f>ROUND(G218*H218,P4)</f>
        <v>0</v>
      </c>
      <c r="J218" s="31"/>
      <c r="O218" s="37">
        <f>I218*0.21</f>
        <v>0</v>
      </c>
      <c r="P218">
        <v>3</v>
      </c>
    </row>
    <row r="219" spans="1:16" x14ac:dyDescent="0.25">
      <c r="A219" s="31" t="s">
        <v>84</v>
      </c>
      <c r="B219" s="38"/>
      <c r="E219" s="33" t="s">
        <v>218</v>
      </c>
      <c r="J219" s="39"/>
    </row>
    <row r="220" spans="1:16" x14ac:dyDescent="0.25">
      <c r="A220" s="31" t="s">
        <v>86</v>
      </c>
      <c r="B220" s="38"/>
      <c r="E220" s="40" t="s">
        <v>81</v>
      </c>
      <c r="J220" s="39"/>
    </row>
    <row r="221" spans="1:16" x14ac:dyDescent="0.25">
      <c r="A221" s="31" t="s">
        <v>79</v>
      </c>
      <c r="B221" s="31">
        <v>71</v>
      </c>
      <c r="C221" s="32" t="s">
        <v>496</v>
      </c>
      <c r="D221" s="31" t="s">
        <v>81</v>
      </c>
      <c r="E221" s="33" t="s">
        <v>497</v>
      </c>
      <c r="F221" s="34" t="s">
        <v>83</v>
      </c>
      <c r="G221" s="35">
        <v>4</v>
      </c>
      <c r="H221" s="36">
        <v>0</v>
      </c>
      <c r="I221" s="36">
        <f>ROUND(G221*H221,P4)</f>
        <v>0</v>
      </c>
      <c r="J221" s="31"/>
      <c r="O221" s="37">
        <f>I221*0.21</f>
        <v>0</v>
      </c>
      <c r="P221">
        <v>3</v>
      </c>
    </row>
    <row r="222" spans="1:16" x14ac:dyDescent="0.25">
      <c r="A222" s="31" t="s">
        <v>84</v>
      </c>
      <c r="B222" s="38"/>
      <c r="E222" s="33" t="s">
        <v>497</v>
      </c>
      <c r="J222" s="39"/>
    </row>
    <row r="223" spans="1:16" x14ac:dyDescent="0.25">
      <c r="A223" s="31" t="s">
        <v>86</v>
      </c>
      <c r="B223" s="38"/>
      <c r="E223" s="40" t="s">
        <v>81</v>
      </c>
      <c r="J223" s="39"/>
    </row>
    <row r="224" spans="1:16" x14ac:dyDescent="0.25">
      <c r="A224" s="31" t="s">
        <v>79</v>
      </c>
      <c r="B224" s="31">
        <v>72</v>
      </c>
      <c r="C224" s="32" t="s">
        <v>403</v>
      </c>
      <c r="D224" s="31" t="s">
        <v>81</v>
      </c>
      <c r="E224" s="33" t="s">
        <v>404</v>
      </c>
      <c r="F224" s="34" t="s">
        <v>83</v>
      </c>
      <c r="G224" s="35">
        <v>14</v>
      </c>
      <c r="H224" s="36">
        <v>0</v>
      </c>
      <c r="I224" s="36">
        <f>ROUND(G224*H224,P4)</f>
        <v>0</v>
      </c>
      <c r="J224" s="31"/>
      <c r="O224" s="37">
        <f>I224*0.21</f>
        <v>0</v>
      </c>
      <c r="P224">
        <v>3</v>
      </c>
    </row>
    <row r="225" spans="1:16" x14ac:dyDescent="0.25">
      <c r="A225" s="31" t="s">
        <v>84</v>
      </c>
      <c r="B225" s="38"/>
      <c r="E225" s="33" t="s">
        <v>404</v>
      </c>
      <c r="J225" s="39"/>
    </row>
    <row r="226" spans="1:16" x14ac:dyDescent="0.25">
      <c r="A226" s="31" t="s">
        <v>86</v>
      </c>
      <c r="B226" s="38"/>
      <c r="E226" s="40" t="s">
        <v>81</v>
      </c>
      <c r="J226" s="39"/>
    </row>
    <row r="227" spans="1:16" x14ac:dyDescent="0.25">
      <c r="A227" s="31" t="s">
        <v>79</v>
      </c>
      <c r="B227" s="31">
        <v>73</v>
      </c>
      <c r="C227" s="32" t="s">
        <v>655</v>
      </c>
      <c r="D227" s="31" t="s">
        <v>81</v>
      </c>
      <c r="E227" s="33" t="s">
        <v>656</v>
      </c>
      <c r="F227" s="34" t="s">
        <v>83</v>
      </c>
      <c r="G227" s="35">
        <v>5</v>
      </c>
      <c r="H227" s="36">
        <v>0</v>
      </c>
      <c r="I227" s="36">
        <f>ROUND(G227*H227,P4)</f>
        <v>0</v>
      </c>
      <c r="J227" s="31"/>
      <c r="O227" s="37">
        <f>I227*0.21</f>
        <v>0</v>
      </c>
      <c r="P227">
        <v>3</v>
      </c>
    </row>
    <row r="228" spans="1:16" x14ac:dyDescent="0.25">
      <c r="A228" s="31" t="s">
        <v>84</v>
      </c>
      <c r="B228" s="38"/>
      <c r="E228" s="33" t="s">
        <v>656</v>
      </c>
      <c r="J228" s="39"/>
    </row>
    <row r="229" spans="1:16" x14ac:dyDescent="0.25">
      <c r="A229" s="31" t="s">
        <v>86</v>
      </c>
      <c r="B229" s="38"/>
      <c r="E229" s="40" t="s">
        <v>81</v>
      </c>
      <c r="J229" s="39"/>
    </row>
    <row r="230" spans="1:16" x14ac:dyDescent="0.25">
      <c r="A230" s="31" t="s">
        <v>79</v>
      </c>
      <c r="B230" s="31">
        <v>74</v>
      </c>
      <c r="C230" s="32" t="s">
        <v>657</v>
      </c>
      <c r="D230" s="31" t="s">
        <v>81</v>
      </c>
      <c r="E230" s="33" t="s">
        <v>658</v>
      </c>
      <c r="F230" s="34" t="s">
        <v>83</v>
      </c>
      <c r="G230" s="35">
        <v>1</v>
      </c>
      <c r="H230" s="36">
        <v>0</v>
      </c>
      <c r="I230" s="36">
        <f>ROUND(G230*H230,P4)</f>
        <v>0</v>
      </c>
      <c r="J230" s="31"/>
      <c r="O230" s="37">
        <f>I230*0.21</f>
        <v>0</v>
      </c>
      <c r="P230">
        <v>3</v>
      </c>
    </row>
    <row r="231" spans="1:16" ht="75" x14ac:dyDescent="0.25">
      <c r="A231" s="31" t="s">
        <v>84</v>
      </c>
      <c r="B231" s="38"/>
      <c r="E231" s="33" t="s">
        <v>659</v>
      </c>
      <c r="J231" s="39"/>
    </row>
    <row r="232" spans="1:16" x14ac:dyDescent="0.25">
      <c r="A232" s="31" t="s">
        <v>86</v>
      </c>
      <c r="B232" s="38"/>
      <c r="E232" s="40" t="s">
        <v>81</v>
      </c>
      <c r="J232" s="39"/>
    </row>
    <row r="233" spans="1:16" x14ac:dyDescent="0.25">
      <c r="A233" s="31" t="s">
        <v>79</v>
      </c>
      <c r="B233" s="31">
        <v>75</v>
      </c>
      <c r="C233" s="32" t="s">
        <v>405</v>
      </c>
      <c r="D233" s="31" t="s">
        <v>81</v>
      </c>
      <c r="E233" s="33" t="s">
        <v>406</v>
      </c>
      <c r="F233" s="34" t="s">
        <v>83</v>
      </c>
      <c r="G233" s="35">
        <v>14</v>
      </c>
      <c r="H233" s="36">
        <v>0</v>
      </c>
      <c r="I233" s="36">
        <f>ROUND(G233*H233,P4)</f>
        <v>0</v>
      </c>
      <c r="J233" s="31"/>
      <c r="O233" s="37">
        <f>I233*0.21</f>
        <v>0</v>
      </c>
      <c r="P233">
        <v>3</v>
      </c>
    </row>
    <row r="234" spans="1:16" x14ac:dyDescent="0.25">
      <c r="A234" s="31" t="s">
        <v>84</v>
      </c>
      <c r="B234" s="38"/>
      <c r="E234" s="33" t="s">
        <v>406</v>
      </c>
      <c r="J234" s="39"/>
    </row>
    <row r="235" spans="1:16" x14ac:dyDescent="0.25">
      <c r="A235" s="31" t="s">
        <v>86</v>
      </c>
      <c r="B235" s="38"/>
      <c r="E235" s="40" t="s">
        <v>81</v>
      </c>
      <c r="J235" s="39"/>
    </row>
    <row r="236" spans="1:16" x14ac:dyDescent="0.25">
      <c r="A236" s="31" t="s">
        <v>79</v>
      </c>
      <c r="B236" s="31">
        <v>76</v>
      </c>
      <c r="C236" s="32" t="s">
        <v>546</v>
      </c>
      <c r="D236" s="31" t="s">
        <v>81</v>
      </c>
      <c r="E236" s="33" t="s">
        <v>547</v>
      </c>
      <c r="F236" s="34" t="s">
        <v>83</v>
      </c>
      <c r="G236" s="35">
        <v>11</v>
      </c>
      <c r="H236" s="36">
        <v>0</v>
      </c>
      <c r="I236" s="36">
        <f>ROUND(G236*H236,P4)</f>
        <v>0</v>
      </c>
      <c r="J236" s="31"/>
      <c r="O236" s="37">
        <f>I236*0.21</f>
        <v>0</v>
      </c>
      <c r="P236">
        <v>3</v>
      </c>
    </row>
    <row r="237" spans="1:16" x14ac:dyDescent="0.25">
      <c r="A237" s="31" t="s">
        <v>84</v>
      </c>
      <c r="B237" s="38"/>
      <c r="E237" s="33" t="s">
        <v>547</v>
      </c>
      <c r="J237" s="39"/>
    </row>
    <row r="238" spans="1:16" x14ac:dyDescent="0.25">
      <c r="A238" s="31" t="s">
        <v>86</v>
      </c>
      <c r="B238" s="38"/>
      <c r="E238" s="40" t="s">
        <v>81</v>
      </c>
      <c r="J238" s="39"/>
    </row>
    <row r="239" spans="1:16" ht="30" x14ac:dyDescent="0.25">
      <c r="A239" s="31" t="s">
        <v>79</v>
      </c>
      <c r="B239" s="31">
        <v>77</v>
      </c>
      <c r="C239" s="32" t="s">
        <v>548</v>
      </c>
      <c r="D239" s="31" t="s">
        <v>81</v>
      </c>
      <c r="E239" s="33" t="s">
        <v>549</v>
      </c>
      <c r="F239" s="34" t="s">
        <v>83</v>
      </c>
      <c r="G239" s="35">
        <v>5</v>
      </c>
      <c r="H239" s="36">
        <v>0</v>
      </c>
      <c r="I239" s="36">
        <f>ROUND(G239*H239,P4)</f>
        <v>0</v>
      </c>
      <c r="J239" s="31"/>
      <c r="O239" s="37">
        <f>I239*0.21</f>
        <v>0</v>
      </c>
      <c r="P239">
        <v>3</v>
      </c>
    </row>
    <row r="240" spans="1:16" ht="75" x14ac:dyDescent="0.25">
      <c r="A240" s="31" t="s">
        <v>84</v>
      </c>
      <c r="B240" s="38"/>
      <c r="E240" s="33" t="s">
        <v>550</v>
      </c>
      <c r="J240" s="39"/>
    </row>
    <row r="241" spans="1:16" x14ac:dyDescent="0.25">
      <c r="A241" s="31" t="s">
        <v>86</v>
      </c>
      <c r="B241" s="38"/>
      <c r="E241" s="40" t="s">
        <v>81</v>
      </c>
      <c r="J241" s="39"/>
    </row>
    <row r="242" spans="1:16" x14ac:dyDescent="0.25">
      <c r="A242" s="31" t="s">
        <v>79</v>
      </c>
      <c r="B242" s="31">
        <v>78</v>
      </c>
      <c r="C242" s="32" t="s">
        <v>660</v>
      </c>
      <c r="D242" s="31" t="s">
        <v>81</v>
      </c>
      <c r="E242" s="33" t="s">
        <v>661</v>
      </c>
      <c r="F242" s="34" t="s">
        <v>83</v>
      </c>
      <c r="G242" s="35">
        <v>5</v>
      </c>
      <c r="H242" s="36">
        <v>0</v>
      </c>
      <c r="I242" s="36">
        <f>ROUND(G242*H242,P4)</f>
        <v>0</v>
      </c>
      <c r="J242" s="31"/>
      <c r="O242" s="37">
        <f>I242*0.21</f>
        <v>0</v>
      </c>
      <c r="P242">
        <v>3</v>
      </c>
    </row>
    <row r="243" spans="1:16" x14ac:dyDescent="0.25">
      <c r="A243" s="31" t="s">
        <v>84</v>
      </c>
      <c r="B243" s="38"/>
      <c r="E243" s="33" t="s">
        <v>661</v>
      </c>
      <c r="J243" s="39"/>
    </row>
    <row r="244" spans="1:16" x14ac:dyDescent="0.25">
      <c r="A244" s="31" t="s">
        <v>86</v>
      </c>
      <c r="B244" s="38"/>
      <c r="E244" s="40" t="s">
        <v>81</v>
      </c>
      <c r="J244" s="39"/>
    </row>
    <row r="245" spans="1:16" x14ac:dyDescent="0.25">
      <c r="A245" s="31" t="s">
        <v>79</v>
      </c>
      <c r="B245" s="31">
        <v>79</v>
      </c>
      <c r="C245" s="32" t="s">
        <v>662</v>
      </c>
      <c r="D245" s="31" t="s">
        <v>81</v>
      </c>
      <c r="E245" s="33" t="s">
        <v>663</v>
      </c>
      <c r="F245" s="34" t="s">
        <v>83</v>
      </c>
      <c r="G245" s="35">
        <v>1</v>
      </c>
      <c r="H245" s="36">
        <v>0</v>
      </c>
      <c r="I245" s="36">
        <f>ROUND(G245*H245,P4)</f>
        <v>0</v>
      </c>
      <c r="J245" s="31"/>
      <c r="O245" s="37">
        <f>I245*0.21</f>
        <v>0</v>
      </c>
      <c r="P245">
        <v>3</v>
      </c>
    </row>
    <row r="246" spans="1:16" ht="60" x14ac:dyDescent="0.25">
      <c r="A246" s="31" t="s">
        <v>84</v>
      </c>
      <c r="B246" s="38"/>
      <c r="E246" s="33" t="s">
        <v>664</v>
      </c>
      <c r="J246" s="39"/>
    </row>
    <row r="247" spans="1:16" x14ac:dyDescent="0.25">
      <c r="A247" s="31" t="s">
        <v>86</v>
      </c>
      <c r="B247" s="38"/>
      <c r="E247" s="40" t="s">
        <v>81</v>
      </c>
      <c r="J247" s="39"/>
    </row>
    <row r="248" spans="1:16" x14ac:dyDescent="0.25">
      <c r="A248" s="31" t="s">
        <v>79</v>
      </c>
      <c r="B248" s="31">
        <v>80</v>
      </c>
      <c r="C248" s="32" t="s">
        <v>407</v>
      </c>
      <c r="D248" s="31" t="s">
        <v>81</v>
      </c>
      <c r="E248" s="33" t="s">
        <v>408</v>
      </c>
      <c r="F248" s="34" t="s">
        <v>83</v>
      </c>
      <c r="G248" s="35">
        <v>14</v>
      </c>
      <c r="H248" s="36">
        <v>0</v>
      </c>
      <c r="I248" s="36">
        <f>ROUND(G248*H248,P4)</f>
        <v>0</v>
      </c>
      <c r="J248" s="31"/>
      <c r="O248" s="37">
        <f>I248*0.21</f>
        <v>0</v>
      </c>
      <c r="P248">
        <v>3</v>
      </c>
    </row>
    <row r="249" spans="1:16" x14ac:dyDescent="0.25">
      <c r="A249" s="31" t="s">
        <v>84</v>
      </c>
      <c r="B249" s="38"/>
      <c r="E249" s="33" t="s">
        <v>408</v>
      </c>
      <c r="J249" s="39"/>
    </row>
    <row r="250" spans="1:16" x14ac:dyDescent="0.25">
      <c r="A250" s="31" t="s">
        <v>86</v>
      </c>
      <c r="B250" s="38"/>
      <c r="E250" s="40" t="s">
        <v>81</v>
      </c>
      <c r="J250" s="39"/>
    </row>
    <row r="251" spans="1:16" x14ac:dyDescent="0.25">
      <c r="A251" s="31" t="s">
        <v>79</v>
      </c>
      <c r="B251" s="31">
        <v>81</v>
      </c>
      <c r="C251" s="32" t="s">
        <v>551</v>
      </c>
      <c r="D251" s="31" t="s">
        <v>81</v>
      </c>
      <c r="E251" s="33" t="s">
        <v>552</v>
      </c>
      <c r="F251" s="34" t="s">
        <v>83</v>
      </c>
      <c r="G251" s="35">
        <v>11</v>
      </c>
      <c r="H251" s="36">
        <v>0</v>
      </c>
      <c r="I251" s="36">
        <f>ROUND(G251*H251,P4)</f>
        <v>0</v>
      </c>
      <c r="J251" s="31"/>
      <c r="O251" s="37">
        <f>I251*0.21</f>
        <v>0</v>
      </c>
      <c r="P251">
        <v>3</v>
      </c>
    </row>
    <row r="252" spans="1:16" x14ac:dyDescent="0.25">
      <c r="A252" s="31" t="s">
        <v>84</v>
      </c>
      <c r="B252" s="38"/>
      <c r="E252" s="33" t="s">
        <v>552</v>
      </c>
      <c r="J252" s="39"/>
    </row>
    <row r="253" spans="1:16" x14ac:dyDescent="0.25">
      <c r="A253" s="31" t="s">
        <v>86</v>
      </c>
      <c r="B253" s="38"/>
      <c r="E253" s="40" t="s">
        <v>81</v>
      </c>
      <c r="J253" s="39"/>
    </row>
    <row r="254" spans="1:16" x14ac:dyDescent="0.25">
      <c r="A254" s="31" t="s">
        <v>79</v>
      </c>
      <c r="B254" s="31">
        <v>82</v>
      </c>
      <c r="C254" s="32" t="s">
        <v>553</v>
      </c>
      <c r="D254" s="31" t="s">
        <v>81</v>
      </c>
      <c r="E254" s="33" t="s">
        <v>554</v>
      </c>
      <c r="F254" s="34" t="s">
        <v>83</v>
      </c>
      <c r="G254" s="35">
        <v>5</v>
      </c>
      <c r="H254" s="36">
        <v>0</v>
      </c>
      <c r="I254" s="36">
        <f>ROUND(G254*H254,P4)</f>
        <v>0</v>
      </c>
      <c r="J254" s="31"/>
      <c r="O254" s="37">
        <f>I254*0.21</f>
        <v>0</v>
      </c>
      <c r="P254">
        <v>3</v>
      </c>
    </row>
    <row r="255" spans="1:16" x14ac:dyDescent="0.25">
      <c r="A255" s="31" t="s">
        <v>84</v>
      </c>
      <c r="B255" s="38"/>
      <c r="E255" s="33" t="s">
        <v>554</v>
      </c>
      <c r="J255" s="39"/>
    </row>
    <row r="256" spans="1:16" x14ac:dyDescent="0.25">
      <c r="A256" s="31" t="s">
        <v>86</v>
      </c>
      <c r="B256" s="38"/>
      <c r="E256" s="40" t="s">
        <v>81</v>
      </c>
      <c r="J256" s="39"/>
    </row>
    <row r="257" spans="1:16" x14ac:dyDescent="0.25">
      <c r="A257" s="31" t="s">
        <v>79</v>
      </c>
      <c r="B257" s="31">
        <v>83</v>
      </c>
      <c r="C257" s="32" t="s">
        <v>409</v>
      </c>
      <c r="D257" s="31" t="s">
        <v>81</v>
      </c>
      <c r="E257" s="33" t="s">
        <v>410</v>
      </c>
      <c r="F257" s="34" t="s">
        <v>83</v>
      </c>
      <c r="G257" s="35">
        <v>14</v>
      </c>
      <c r="H257" s="36">
        <v>0</v>
      </c>
      <c r="I257" s="36">
        <f>ROUND(G257*H257,P4)</f>
        <v>0</v>
      </c>
      <c r="J257" s="31"/>
      <c r="O257" s="37">
        <f>I257*0.21</f>
        <v>0</v>
      </c>
      <c r="P257">
        <v>3</v>
      </c>
    </row>
    <row r="258" spans="1:16" x14ac:dyDescent="0.25">
      <c r="A258" s="31" t="s">
        <v>84</v>
      </c>
      <c r="B258" s="38"/>
      <c r="E258" s="33" t="s">
        <v>410</v>
      </c>
      <c r="J258" s="39"/>
    </row>
    <row r="259" spans="1:16" x14ac:dyDescent="0.25">
      <c r="A259" s="31" t="s">
        <v>86</v>
      </c>
      <c r="B259" s="38"/>
      <c r="E259" s="40" t="s">
        <v>81</v>
      </c>
      <c r="J259" s="39"/>
    </row>
    <row r="260" spans="1:16" x14ac:dyDescent="0.25">
      <c r="A260" s="31" t="s">
        <v>79</v>
      </c>
      <c r="B260" s="31">
        <v>84</v>
      </c>
      <c r="C260" s="32" t="s">
        <v>556</v>
      </c>
      <c r="D260" s="31" t="s">
        <v>81</v>
      </c>
      <c r="E260" s="33" t="s">
        <v>557</v>
      </c>
      <c r="F260" s="34" t="s">
        <v>83</v>
      </c>
      <c r="G260" s="35">
        <v>2</v>
      </c>
      <c r="H260" s="36">
        <v>0</v>
      </c>
      <c r="I260" s="36">
        <f>ROUND(G260*H260,P4)</f>
        <v>0</v>
      </c>
      <c r="J260" s="31"/>
      <c r="O260" s="37">
        <f>I260*0.21</f>
        <v>0</v>
      </c>
      <c r="P260">
        <v>3</v>
      </c>
    </row>
    <row r="261" spans="1:16" x14ac:dyDescent="0.25">
      <c r="A261" s="31" t="s">
        <v>84</v>
      </c>
      <c r="B261" s="38"/>
      <c r="E261" s="33" t="s">
        <v>557</v>
      </c>
      <c r="J261" s="39"/>
    </row>
    <row r="262" spans="1:16" x14ac:dyDescent="0.25">
      <c r="A262" s="31" t="s">
        <v>86</v>
      </c>
      <c r="B262" s="38"/>
      <c r="E262" s="40" t="s">
        <v>81</v>
      </c>
      <c r="J262" s="39"/>
    </row>
    <row r="263" spans="1:16" x14ac:dyDescent="0.25">
      <c r="A263" s="31" t="s">
        <v>79</v>
      </c>
      <c r="B263" s="31">
        <v>85</v>
      </c>
      <c r="C263" s="32" t="s">
        <v>219</v>
      </c>
      <c r="D263" s="31" t="s">
        <v>81</v>
      </c>
      <c r="E263" s="33" t="s">
        <v>220</v>
      </c>
      <c r="F263" s="34" t="s">
        <v>83</v>
      </c>
      <c r="G263" s="35">
        <v>4</v>
      </c>
      <c r="H263" s="36">
        <v>0</v>
      </c>
      <c r="I263" s="36">
        <f>ROUND(G263*H263,P4)</f>
        <v>0</v>
      </c>
      <c r="J263" s="31"/>
      <c r="O263" s="37">
        <f>I263*0.21</f>
        <v>0</v>
      </c>
      <c r="P263">
        <v>3</v>
      </c>
    </row>
    <row r="264" spans="1:16" x14ac:dyDescent="0.25">
      <c r="A264" s="31" t="s">
        <v>84</v>
      </c>
      <c r="B264" s="38"/>
      <c r="E264" s="33" t="s">
        <v>220</v>
      </c>
      <c r="J264" s="39"/>
    </row>
    <row r="265" spans="1:16" x14ac:dyDescent="0.25">
      <c r="A265" s="31" t="s">
        <v>86</v>
      </c>
      <c r="B265" s="38"/>
      <c r="E265" s="40" t="s">
        <v>81</v>
      </c>
      <c r="J265" s="39"/>
    </row>
    <row r="266" spans="1:16" x14ac:dyDescent="0.25">
      <c r="A266" s="31" t="s">
        <v>79</v>
      </c>
      <c r="B266" s="31">
        <v>86</v>
      </c>
      <c r="C266" s="32" t="s">
        <v>221</v>
      </c>
      <c r="D266" s="31" t="s">
        <v>81</v>
      </c>
      <c r="E266" s="33" t="s">
        <v>222</v>
      </c>
      <c r="F266" s="34" t="s">
        <v>83</v>
      </c>
      <c r="G266" s="35">
        <v>2</v>
      </c>
      <c r="H266" s="36">
        <v>0</v>
      </c>
      <c r="I266" s="36">
        <f>ROUND(G266*H266,P4)</f>
        <v>0</v>
      </c>
      <c r="J266" s="31"/>
      <c r="O266" s="37">
        <f>I266*0.21</f>
        <v>0</v>
      </c>
      <c r="P266">
        <v>3</v>
      </c>
    </row>
    <row r="267" spans="1:16" x14ac:dyDescent="0.25">
      <c r="A267" s="31" t="s">
        <v>84</v>
      </c>
      <c r="B267" s="38"/>
      <c r="E267" s="33" t="s">
        <v>222</v>
      </c>
      <c r="J267" s="39"/>
    </row>
    <row r="268" spans="1:16" x14ac:dyDescent="0.25">
      <c r="A268" s="31" t="s">
        <v>86</v>
      </c>
      <c r="B268" s="38"/>
      <c r="E268" s="40" t="s">
        <v>81</v>
      </c>
      <c r="J268" s="39"/>
    </row>
    <row r="269" spans="1:16" x14ac:dyDescent="0.25">
      <c r="A269" s="31" t="s">
        <v>79</v>
      </c>
      <c r="B269" s="31">
        <v>87</v>
      </c>
      <c r="C269" s="32" t="s">
        <v>411</v>
      </c>
      <c r="D269" s="31" t="s">
        <v>81</v>
      </c>
      <c r="E269" s="33" t="s">
        <v>412</v>
      </c>
      <c r="F269" s="34" t="s">
        <v>83</v>
      </c>
      <c r="G269" s="35">
        <v>10</v>
      </c>
      <c r="H269" s="36">
        <v>0</v>
      </c>
      <c r="I269" s="36">
        <f>ROUND(G269*H269,P4)</f>
        <v>0</v>
      </c>
      <c r="J269" s="31"/>
      <c r="O269" s="37">
        <f>I269*0.21</f>
        <v>0</v>
      </c>
      <c r="P269">
        <v>3</v>
      </c>
    </row>
    <row r="270" spans="1:16" x14ac:dyDescent="0.25">
      <c r="A270" s="31" t="s">
        <v>84</v>
      </c>
      <c r="B270" s="38"/>
      <c r="E270" s="33" t="s">
        <v>412</v>
      </c>
      <c r="J270" s="39"/>
    </row>
    <row r="271" spans="1:16" x14ac:dyDescent="0.25">
      <c r="A271" s="31" t="s">
        <v>86</v>
      </c>
      <c r="B271" s="38"/>
      <c r="E271" s="40" t="s">
        <v>81</v>
      </c>
      <c r="J271" s="39"/>
    </row>
    <row r="272" spans="1:16" ht="30" x14ac:dyDescent="0.25">
      <c r="A272" s="31" t="s">
        <v>79</v>
      </c>
      <c r="B272" s="31">
        <v>88</v>
      </c>
      <c r="C272" s="32" t="s">
        <v>223</v>
      </c>
      <c r="D272" s="31" t="s">
        <v>81</v>
      </c>
      <c r="E272" s="33" t="s">
        <v>224</v>
      </c>
      <c r="F272" s="34" t="s">
        <v>83</v>
      </c>
      <c r="G272" s="35">
        <v>5</v>
      </c>
      <c r="H272" s="36">
        <v>0</v>
      </c>
      <c r="I272" s="36">
        <f>ROUND(G272*H272,P4)</f>
        <v>0</v>
      </c>
      <c r="J272" s="31"/>
      <c r="O272" s="37">
        <f>I272*0.21</f>
        <v>0</v>
      </c>
      <c r="P272">
        <v>3</v>
      </c>
    </row>
    <row r="273" spans="1:16" ht="30" x14ac:dyDescent="0.25">
      <c r="A273" s="31" t="s">
        <v>84</v>
      </c>
      <c r="B273" s="38"/>
      <c r="E273" s="33" t="s">
        <v>224</v>
      </c>
      <c r="J273" s="39"/>
    </row>
    <row r="274" spans="1:16" x14ac:dyDescent="0.25">
      <c r="A274" s="31" t="s">
        <v>86</v>
      </c>
      <c r="B274" s="38"/>
      <c r="E274" s="40" t="s">
        <v>81</v>
      </c>
      <c r="J274" s="39"/>
    </row>
    <row r="275" spans="1:16" x14ac:dyDescent="0.25">
      <c r="A275" s="31" t="s">
        <v>79</v>
      </c>
      <c r="B275" s="31">
        <v>89</v>
      </c>
      <c r="C275" s="32" t="s">
        <v>560</v>
      </c>
      <c r="D275" s="31" t="s">
        <v>81</v>
      </c>
      <c r="E275" s="33" t="s">
        <v>561</v>
      </c>
      <c r="F275" s="34" t="s">
        <v>83</v>
      </c>
      <c r="G275" s="35">
        <v>1</v>
      </c>
      <c r="H275" s="36">
        <v>0</v>
      </c>
      <c r="I275" s="36">
        <f>ROUND(G275*H275,P4)</f>
        <v>0</v>
      </c>
      <c r="J275" s="31"/>
      <c r="O275" s="37">
        <f>I275*0.21</f>
        <v>0</v>
      </c>
      <c r="P275">
        <v>3</v>
      </c>
    </row>
    <row r="276" spans="1:16" x14ac:dyDescent="0.25">
      <c r="A276" s="31" t="s">
        <v>84</v>
      </c>
      <c r="B276" s="38"/>
      <c r="E276" s="33" t="s">
        <v>561</v>
      </c>
      <c r="J276" s="39"/>
    </row>
    <row r="277" spans="1:16" x14ac:dyDescent="0.25">
      <c r="A277" s="31" t="s">
        <v>86</v>
      </c>
      <c r="B277" s="38"/>
      <c r="E277" s="40" t="s">
        <v>81</v>
      </c>
      <c r="J277" s="39"/>
    </row>
    <row r="278" spans="1:16" x14ac:dyDescent="0.25">
      <c r="A278" s="31" t="s">
        <v>79</v>
      </c>
      <c r="B278" s="31">
        <v>90</v>
      </c>
      <c r="C278" s="32" t="s">
        <v>562</v>
      </c>
      <c r="D278" s="31" t="s">
        <v>81</v>
      </c>
      <c r="E278" s="33" t="s">
        <v>563</v>
      </c>
      <c r="F278" s="34" t="s">
        <v>83</v>
      </c>
      <c r="G278" s="35">
        <v>2</v>
      </c>
      <c r="H278" s="36">
        <v>0</v>
      </c>
      <c r="I278" s="36">
        <f>ROUND(G278*H278,P4)</f>
        <v>0</v>
      </c>
      <c r="J278" s="31"/>
      <c r="O278" s="37">
        <f>I278*0.21</f>
        <v>0</v>
      </c>
      <c r="P278">
        <v>3</v>
      </c>
    </row>
    <row r="279" spans="1:16" x14ac:dyDescent="0.25">
      <c r="A279" s="31" t="s">
        <v>84</v>
      </c>
      <c r="B279" s="38"/>
      <c r="E279" s="33" t="s">
        <v>563</v>
      </c>
      <c r="J279" s="39"/>
    </row>
    <row r="280" spans="1:16" x14ac:dyDescent="0.25">
      <c r="A280" s="31" t="s">
        <v>86</v>
      </c>
      <c r="B280" s="38"/>
      <c r="E280" s="40" t="s">
        <v>81</v>
      </c>
      <c r="J280" s="39"/>
    </row>
    <row r="281" spans="1:16" x14ac:dyDescent="0.25">
      <c r="A281" s="31" t="s">
        <v>79</v>
      </c>
      <c r="B281" s="31">
        <v>91</v>
      </c>
      <c r="C281" s="32" t="s">
        <v>665</v>
      </c>
      <c r="D281" s="31" t="s">
        <v>81</v>
      </c>
      <c r="E281" s="33" t="s">
        <v>666</v>
      </c>
      <c r="F281" s="34" t="s">
        <v>83</v>
      </c>
      <c r="G281" s="35">
        <v>1</v>
      </c>
      <c r="H281" s="36">
        <v>0</v>
      </c>
      <c r="I281" s="36">
        <f>ROUND(G281*H281,P4)</f>
        <v>0</v>
      </c>
      <c r="J281" s="31"/>
      <c r="O281" s="37">
        <f>I281*0.21</f>
        <v>0</v>
      </c>
      <c r="P281">
        <v>3</v>
      </c>
    </row>
    <row r="282" spans="1:16" x14ac:dyDescent="0.25">
      <c r="A282" s="31" t="s">
        <v>84</v>
      </c>
      <c r="B282" s="38"/>
      <c r="E282" s="33" t="s">
        <v>666</v>
      </c>
      <c r="J282" s="39"/>
    </row>
    <row r="283" spans="1:16" x14ac:dyDescent="0.25">
      <c r="A283" s="31" t="s">
        <v>86</v>
      </c>
      <c r="B283" s="38"/>
      <c r="E283" s="40" t="s">
        <v>81</v>
      </c>
      <c r="J283" s="39"/>
    </row>
    <row r="284" spans="1:16" x14ac:dyDescent="0.25">
      <c r="A284" s="31" t="s">
        <v>79</v>
      </c>
      <c r="B284" s="31">
        <v>92</v>
      </c>
      <c r="C284" s="32" t="s">
        <v>566</v>
      </c>
      <c r="D284" s="31" t="s">
        <v>81</v>
      </c>
      <c r="E284" s="33" t="s">
        <v>567</v>
      </c>
      <c r="F284" s="34" t="s">
        <v>83</v>
      </c>
      <c r="G284" s="35">
        <v>1</v>
      </c>
      <c r="H284" s="36">
        <v>0</v>
      </c>
      <c r="I284" s="36">
        <f>ROUND(G284*H284,P4)</f>
        <v>0</v>
      </c>
      <c r="J284" s="31"/>
      <c r="O284" s="37">
        <f>I284*0.21</f>
        <v>0</v>
      </c>
      <c r="P284">
        <v>3</v>
      </c>
    </row>
    <row r="285" spans="1:16" x14ac:dyDescent="0.25">
      <c r="A285" s="31" t="s">
        <v>84</v>
      </c>
      <c r="B285" s="38"/>
      <c r="E285" s="33" t="s">
        <v>567</v>
      </c>
      <c r="J285" s="39"/>
    </row>
    <row r="286" spans="1:16" x14ac:dyDescent="0.25">
      <c r="A286" s="31" t="s">
        <v>86</v>
      </c>
      <c r="B286" s="38"/>
      <c r="E286" s="40" t="s">
        <v>81</v>
      </c>
      <c r="J286" s="39"/>
    </row>
    <row r="287" spans="1:16" ht="30" x14ac:dyDescent="0.25">
      <c r="A287" s="31" t="s">
        <v>79</v>
      </c>
      <c r="B287" s="31">
        <v>93</v>
      </c>
      <c r="C287" s="32" t="s">
        <v>568</v>
      </c>
      <c r="D287" s="31" t="s">
        <v>81</v>
      </c>
      <c r="E287" s="33" t="s">
        <v>569</v>
      </c>
      <c r="F287" s="34" t="s">
        <v>83</v>
      </c>
      <c r="G287" s="35">
        <v>6</v>
      </c>
      <c r="H287" s="36">
        <v>0</v>
      </c>
      <c r="I287" s="36">
        <f>ROUND(G287*H287,P4)</f>
        <v>0</v>
      </c>
      <c r="J287" s="31"/>
      <c r="O287" s="37">
        <f>I287*0.21</f>
        <v>0</v>
      </c>
      <c r="P287">
        <v>3</v>
      </c>
    </row>
    <row r="288" spans="1:16" ht="30" x14ac:dyDescent="0.25">
      <c r="A288" s="31" t="s">
        <v>84</v>
      </c>
      <c r="B288" s="38"/>
      <c r="E288" s="33" t="s">
        <v>569</v>
      </c>
      <c r="J288" s="39"/>
    </row>
    <row r="289" spans="1:16" x14ac:dyDescent="0.25">
      <c r="A289" s="31" t="s">
        <v>86</v>
      </c>
      <c r="B289" s="38"/>
      <c r="E289" s="40" t="s">
        <v>81</v>
      </c>
      <c r="J289" s="39"/>
    </row>
    <row r="290" spans="1:16" ht="30" x14ac:dyDescent="0.25">
      <c r="A290" s="31" t="s">
        <v>79</v>
      </c>
      <c r="B290" s="31">
        <v>94</v>
      </c>
      <c r="C290" s="32" t="s">
        <v>415</v>
      </c>
      <c r="D290" s="31" t="s">
        <v>81</v>
      </c>
      <c r="E290" s="33" t="s">
        <v>416</v>
      </c>
      <c r="F290" s="34" t="s">
        <v>83</v>
      </c>
      <c r="G290" s="35">
        <v>11</v>
      </c>
      <c r="H290" s="36">
        <v>0</v>
      </c>
      <c r="I290" s="36">
        <f>ROUND(G290*H290,P4)</f>
        <v>0</v>
      </c>
      <c r="J290" s="31"/>
      <c r="O290" s="37">
        <f>I290*0.21</f>
        <v>0</v>
      </c>
      <c r="P290">
        <v>3</v>
      </c>
    </row>
    <row r="291" spans="1:16" ht="30" x14ac:dyDescent="0.25">
      <c r="A291" s="31" t="s">
        <v>84</v>
      </c>
      <c r="B291" s="38"/>
      <c r="E291" s="33" t="s">
        <v>416</v>
      </c>
      <c r="J291" s="39"/>
    </row>
    <row r="292" spans="1:16" x14ac:dyDescent="0.25">
      <c r="A292" s="31" t="s">
        <v>86</v>
      </c>
      <c r="B292" s="38"/>
      <c r="E292" s="40" t="s">
        <v>81</v>
      </c>
      <c r="J292" s="39"/>
    </row>
    <row r="293" spans="1:16" x14ac:dyDescent="0.25">
      <c r="A293" s="31" t="s">
        <v>79</v>
      </c>
      <c r="B293" s="31">
        <v>95</v>
      </c>
      <c r="C293" s="32" t="s">
        <v>667</v>
      </c>
      <c r="D293" s="31" t="s">
        <v>81</v>
      </c>
      <c r="E293" s="33" t="s">
        <v>668</v>
      </c>
      <c r="F293" s="34" t="s">
        <v>83</v>
      </c>
      <c r="G293" s="35">
        <v>1</v>
      </c>
      <c r="H293" s="36">
        <v>0</v>
      </c>
      <c r="I293" s="36">
        <f>ROUND(G293*H293,P4)</f>
        <v>0</v>
      </c>
      <c r="J293" s="31"/>
      <c r="O293" s="37">
        <f>I293*0.21</f>
        <v>0</v>
      </c>
      <c r="P293">
        <v>3</v>
      </c>
    </row>
    <row r="294" spans="1:16" x14ac:dyDescent="0.25">
      <c r="A294" s="31" t="s">
        <v>84</v>
      </c>
      <c r="B294" s="38"/>
      <c r="E294" s="33" t="s">
        <v>669</v>
      </c>
      <c r="J294" s="39"/>
    </row>
    <row r="295" spans="1:16" x14ac:dyDescent="0.25">
      <c r="A295" s="31" t="s">
        <v>86</v>
      </c>
      <c r="B295" s="38"/>
      <c r="E295" s="40" t="s">
        <v>81</v>
      </c>
      <c r="J295" s="39"/>
    </row>
    <row r="296" spans="1:16" x14ac:dyDescent="0.25">
      <c r="A296" s="31" t="s">
        <v>79</v>
      </c>
      <c r="B296" s="31">
        <v>96</v>
      </c>
      <c r="C296" s="32" t="s">
        <v>225</v>
      </c>
      <c r="D296" s="31" t="s">
        <v>81</v>
      </c>
      <c r="E296" s="33" t="s">
        <v>226</v>
      </c>
      <c r="F296" s="34" t="s">
        <v>83</v>
      </c>
      <c r="G296" s="35">
        <v>1</v>
      </c>
      <c r="H296" s="36">
        <v>0</v>
      </c>
      <c r="I296" s="36">
        <f>ROUND(G296*H296,P4)</f>
        <v>0</v>
      </c>
      <c r="J296" s="31"/>
      <c r="O296" s="37">
        <f>I296*0.21</f>
        <v>0</v>
      </c>
      <c r="P296">
        <v>3</v>
      </c>
    </row>
    <row r="297" spans="1:16" x14ac:dyDescent="0.25">
      <c r="A297" s="31" t="s">
        <v>84</v>
      </c>
      <c r="B297" s="38"/>
      <c r="E297" s="33" t="s">
        <v>226</v>
      </c>
      <c r="J297" s="39"/>
    </row>
    <row r="298" spans="1:16" x14ac:dyDescent="0.25">
      <c r="A298" s="31" t="s">
        <v>86</v>
      </c>
      <c r="B298" s="38"/>
      <c r="E298" s="40" t="s">
        <v>81</v>
      </c>
      <c r="J298" s="39"/>
    </row>
    <row r="299" spans="1:16" x14ac:dyDescent="0.25">
      <c r="A299" s="31" t="s">
        <v>79</v>
      </c>
      <c r="B299" s="31">
        <v>97</v>
      </c>
      <c r="C299" s="32" t="s">
        <v>231</v>
      </c>
      <c r="D299" s="31" t="s">
        <v>81</v>
      </c>
      <c r="E299" s="33" t="s">
        <v>232</v>
      </c>
      <c r="F299" s="34" t="s">
        <v>83</v>
      </c>
      <c r="G299" s="35">
        <v>2</v>
      </c>
      <c r="H299" s="36">
        <v>0</v>
      </c>
      <c r="I299" s="36">
        <f>ROUND(G299*H299,P4)</f>
        <v>0</v>
      </c>
      <c r="J299" s="31"/>
      <c r="O299" s="37">
        <f>I299*0.21</f>
        <v>0</v>
      </c>
      <c r="P299">
        <v>3</v>
      </c>
    </row>
    <row r="300" spans="1:16" x14ac:dyDescent="0.25">
      <c r="A300" s="31" t="s">
        <v>84</v>
      </c>
      <c r="B300" s="38"/>
      <c r="E300" s="33" t="s">
        <v>232</v>
      </c>
      <c r="J300" s="39"/>
    </row>
    <row r="301" spans="1:16" x14ac:dyDescent="0.25">
      <c r="A301" s="31" t="s">
        <v>86</v>
      </c>
      <c r="B301" s="38"/>
      <c r="E301" s="40" t="s">
        <v>81</v>
      </c>
      <c r="J301" s="39"/>
    </row>
    <row r="302" spans="1:16" ht="30" x14ac:dyDescent="0.25">
      <c r="A302" s="31" t="s">
        <v>79</v>
      </c>
      <c r="B302" s="31">
        <v>98</v>
      </c>
      <c r="C302" s="32" t="s">
        <v>670</v>
      </c>
      <c r="D302" s="31" t="s">
        <v>81</v>
      </c>
      <c r="E302" s="33" t="s">
        <v>671</v>
      </c>
      <c r="F302" s="34" t="s">
        <v>83</v>
      </c>
      <c r="G302" s="35">
        <v>1</v>
      </c>
      <c r="H302" s="36">
        <v>0</v>
      </c>
      <c r="I302" s="36">
        <f>ROUND(G302*H302,P4)</f>
        <v>0</v>
      </c>
      <c r="J302" s="31"/>
      <c r="O302" s="37">
        <f>I302*0.21</f>
        <v>0</v>
      </c>
      <c r="P302">
        <v>3</v>
      </c>
    </row>
    <row r="303" spans="1:16" ht="30" x14ac:dyDescent="0.25">
      <c r="A303" s="31" t="s">
        <v>84</v>
      </c>
      <c r="B303" s="38"/>
      <c r="E303" s="33" t="s">
        <v>672</v>
      </c>
      <c r="J303" s="39"/>
    </row>
    <row r="304" spans="1:16" x14ac:dyDescent="0.25">
      <c r="A304" s="31" t="s">
        <v>86</v>
      </c>
      <c r="B304" s="38"/>
      <c r="E304" s="40" t="s">
        <v>81</v>
      </c>
      <c r="J304" s="39"/>
    </row>
    <row r="305" spans="1:16" ht="30" x14ac:dyDescent="0.25">
      <c r="A305" s="31" t="s">
        <v>79</v>
      </c>
      <c r="B305" s="31">
        <v>99</v>
      </c>
      <c r="C305" s="32" t="s">
        <v>673</v>
      </c>
      <c r="D305" s="31" t="s">
        <v>81</v>
      </c>
      <c r="E305" s="33" t="s">
        <v>674</v>
      </c>
      <c r="F305" s="34" t="s">
        <v>83</v>
      </c>
      <c r="G305" s="35">
        <v>16</v>
      </c>
      <c r="H305" s="36">
        <v>0</v>
      </c>
      <c r="I305" s="36">
        <f>ROUND(G305*H305,P4)</f>
        <v>0</v>
      </c>
      <c r="J305" s="31"/>
      <c r="O305" s="37">
        <f>I305*0.21</f>
        <v>0</v>
      </c>
      <c r="P305">
        <v>3</v>
      </c>
    </row>
    <row r="306" spans="1:16" ht="30" x14ac:dyDescent="0.25">
      <c r="A306" s="31" t="s">
        <v>84</v>
      </c>
      <c r="B306" s="38"/>
      <c r="E306" s="33" t="s">
        <v>675</v>
      </c>
      <c r="J306" s="39"/>
    </row>
    <row r="307" spans="1:16" x14ac:dyDescent="0.25">
      <c r="A307" s="31" t="s">
        <v>86</v>
      </c>
      <c r="B307" s="38"/>
      <c r="E307" s="40" t="s">
        <v>81</v>
      </c>
      <c r="J307" s="39"/>
    </row>
    <row r="308" spans="1:16" ht="30" x14ac:dyDescent="0.25">
      <c r="A308" s="31" t="s">
        <v>79</v>
      </c>
      <c r="B308" s="31">
        <v>100</v>
      </c>
      <c r="C308" s="32" t="s">
        <v>419</v>
      </c>
      <c r="D308" s="31" t="s">
        <v>81</v>
      </c>
      <c r="E308" s="33" t="s">
        <v>420</v>
      </c>
      <c r="F308" s="34" t="s">
        <v>83</v>
      </c>
      <c r="G308" s="35">
        <v>1</v>
      </c>
      <c r="H308" s="36">
        <v>0</v>
      </c>
      <c r="I308" s="36">
        <f>ROUND(G308*H308,P4)</f>
        <v>0</v>
      </c>
      <c r="J308" s="31"/>
      <c r="O308" s="37">
        <f>I308*0.21</f>
        <v>0</v>
      </c>
      <c r="P308">
        <v>3</v>
      </c>
    </row>
    <row r="309" spans="1:16" ht="30" x14ac:dyDescent="0.25">
      <c r="A309" s="31" t="s">
        <v>84</v>
      </c>
      <c r="B309" s="38"/>
      <c r="E309" s="33" t="s">
        <v>421</v>
      </c>
      <c r="J309" s="39"/>
    </row>
    <row r="310" spans="1:16" x14ac:dyDescent="0.25">
      <c r="A310" s="31" t="s">
        <v>86</v>
      </c>
      <c r="B310" s="38"/>
      <c r="E310" s="40" t="s">
        <v>81</v>
      </c>
      <c r="J310" s="39"/>
    </row>
    <row r="311" spans="1:16" ht="30" x14ac:dyDescent="0.25">
      <c r="A311" s="31" t="s">
        <v>79</v>
      </c>
      <c r="B311" s="31">
        <v>101</v>
      </c>
      <c r="C311" s="32" t="s">
        <v>422</v>
      </c>
      <c r="D311" s="31" t="s">
        <v>81</v>
      </c>
      <c r="E311" s="33" t="s">
        <v>423</v>
      </c>
      <c r="F311" s="34" t="s">
        <v>83</v>
      </c>
      <c r="G311" s="35">
        <v>3</v>
      </c>
      <c r="H311" s="36">
        <v>0</v>
      </c>
      <c r="I311" s="36">
        <f>ROUND(G311*H311,P4)</f>
        <v>0</v>
      </c>
      <c r="J311" s="31"/>
      <c r="O311" s="37">
        <f>I311*0.21</f>
        <v>0</v>
      </c>
      <c r="P311">
        <v>3</v>
      </c>
    </row>
    <row r="312" spans="1:16" ht="45" x14ac:dyDescent="0.25">
      <c r="A312" s="31" t="s">
        <v>84</v>
      </c>
      <c r="B312" s="38"/>
      <c r="E312" s="33" t="s">
        <v>424</v>
      </c>
      <c r="J312" s="39"/>
    </row>
    <row r="313" spans="1:16" x14ac:dyDescent="0.25">
      <c r="A313" s="31" t="s">
        <v>86</v>
      </c>
      <c r="B313" s="38"/>
      <c r="E313" s="40" t="s">
        <v>81</v>
      </c>
      <c r="J313" s="39"/>
    </row>
    <row r="314" spans="1:16" ht="30" x14ac:dyDescent="0.25">
      <c r="A314" s="31" t="s">
        <v>79</v>
      </c>
      <c r="B314" s="31">
        <v>102</v>
      </c>
      <c r="C314" s="32" t="s">
        <v>676</v>
      </c>
      <c r="D314" s="31" t="s">
        <v>81</v>
      </c>
      <c r="E314" s="33" t="s">
        <v>677</v>
      </c>
      <c r="F314" s="34" t="s">
        <v>83</v>
      </c>
      <c r="G314" s="35">
        <v>5</v>
      </c>
      <c r="H314" s="36">
        <v>0</v>
      </c>
      <c r="I314" s="36">
        <f>ROUND(G314*H314,P4)</f>
        <v>0</v>
      </c>
      <c r="J314" s="31"/>
      <c r="O314" s="37">
        <f>I314*0.21</f>
        <v>0</v>
      </c>
      <c r="P314">
        <v>3</v>
      </c>
    </row>
    <row r="315" spans="1:16" ht="30" x14ac:dyDescent="0.25">
      <c r="A315" s="31" t="s">
        <v>84</v>
      </c>
      <c r="B315" s="38"/>
      <c r="E315" s="33" t="s">
        <v>677</v>
      </c>
      <c r="J315" s="39"/>
    </row>
    <row r="316" spans="1:16" x14ac:dyDescent="0.25">
      <c r="A316" s="31" t="s">
        <v>86</v>
      </c>
      <c r="B316" s="38"/>
      <c r="E316" s="40" t="s">
        <v>81</v>
      </c>
      <c r="J316" s="39"/>
    </row>
    <row r="317" spans="1:16" ht="30" x14ac:dyDescent="0.25">
      <c r="A317" s="31" t="s">
        <v>79</v>
      </c>
      <c r="B317" s="31">
        <v>103</v>
      </c>
      <c r="C317" s="32" t="s">
        <v>425</v>
      </c>
      <c r="D317" s="31" t="s">
        <v>81</v>
      </c>
      <c r="E317" s="33" t="s">
        <v>426</v>
      </c>
      <c r="F317" s="34" t="s">
        <v>83</v>
      </c>
      <c r="G317" s="35">
        <v>6</v>
      </c>
      <c r="H317" s="36">
        <v>0</v>
      </c>
      <c r="I317" s="36">
        <f>ROUND(G317*H317,P4)</f>
        <v>0</v>
      </c>
      <c r="J317" s="31"/>
      <c r="O317" s="37">
        <f>I317*0.21</f>
        <v>0</v>
      </c>
      <c r="P317">
        <v>3</v>
      </c>
    </row>
    <row r="318" spans="1:16" ht="30" x14ac:dyDescent="0.25">
      <c r="A318" s="31" t="s">
        <v>84</v>
      </c>
      <c r="B318" s="38"/>
      <c r="E318" s="33" t="s">
        <v>426</v>
      </c>
      <c r="J318" s="39"/>
    </row>
    <row r="319" spans="1:16" x14ac:dyDescent="0.25">
      <c r="A319" s="31" t="s">
        <v>86</v>
      </c>
      <c r="B319" s="38"/>
      <c r="E319" s="40" t="s">
        <v>81</v>
      </c>
      <c r="J319" s="39"/>
    </row>
    <row r="320" spans="1:16" ht="30" x14ac:dyDescent="0.25">
      <c r="A320" s="31" t="s">
        <v>79</v>
      </c>
      <c r="B320" s="31">
        <v>104</v>
      </c>
      <c r="C320" s="32" t="s">
        <v>427</v>
      </c>
      <c r="D320" s="31" t="s">
        <v>81</v>
      </c>
      <c r="E320" s="33" t="s">
        <v>428</v>
      </c>
      <c r="F320" s="34" t="s">
        <v>83</v>
      </c>
      <c r="G320" s="35">
        <v>2</v>
      </c>
      <c r="H320" s="36">
        <v>0</v>
      </c>
      <c r="I320" s="36">
        <f>ROUND(G320*H320,P4)</f>
        <v>0</v>
      </c>
      <c r="J320" s="31"/>
      <c r="O320" s="37">
        <f>I320*0.21</f>
        <v>0</v>
      </c>
      <c r="P320">
        <v>3</v>
      </c>
    </row>
    <row r="321" spans="1:16" ht="30" x14ac:dyDescent="0.25">
      <c r="A321" s="31" t="s">
        <v>84</v>
      </c>
      <c r="B321" s="38"/>
      <c r="E321" s="33" t="s">
        <v>428</v>
      </c>
      <c r="J321" s="39"/>
    </row>
    <row r="322" spans="1:16" x14ac:dyDescent="0.25">
      <c r="A322" s="31" t="s">
        <v>86</v>
      </c>
      <c r="B322" s="38"/>
      <c r="E322" s="40" t="s">
        <v>81</v>
      </c>
      <c r="J322" s="39"/>
    </row>
    <row r="323" spans="1:16" ht="30" x14ac:dyDescent="0.25">
      <c r="A323" s="31" t="s">
        <v>79</v>
      </c>
      <c r="B323" s="31">
        <v>105</v>
      </c>
      <c r="C323" s="32" t="s">
        <v>678</v>
      </c>
      <c r="D323" s="31" t="s">
        <v>81</v>
      </c>
      <c r="E323" s="33" t="s">
        <v>679</v>
      </c>
      <c r="F323" s="34" t="s">
        <v>83</v>
      </c>
      <c r="G323" s="35">
        <v>1</v>
      </c>
      <c r="H323" s="36">
        <v>0</v>
      </c>
      <c r="I323" s="36">
        <f>ROUND(G323*H323,P4)</f>
        <v>0</v>
      </c>
      <c r="J323" s="31"/>
      <c r="O323" s="37">
        <f>I323*0.21</f>
        <v>0</v>
      </c>
      <c r="P323">
        <v>3</v>
      </c>
    </row>
    <row r="324" spans="1:16" ht="75" x14ac:dyDescent="0.25">
      <c r="A324" s="31" t="s">
        <v>84</v>
      </c>
      <c r="B324" s="38"/>
      <c r="E324" s="33" t="s">
        <v>680</v>
      </c>
      <c r="J324" s="39"/>
    </row>
    <row r="325" spans="1:16" x14ac:dyDescent="0.25">
      <c r="A325" s="31" t="s">
        <v>86</v>
      </c>
      <c r="B325" s="38"/>
      <c r="E325" s="40" t="s">
        <v>81</v>
      </c>
      <c r="J325" s="39"/>
    </row>
    <row r="326" spans="1:16" ht="30" x14ac:dyDescent="0.25">
      <c r="A326" s="31" t="s">
        <v>79</v>
      </c>
      <c r="B326" s="31">
        <v>106</v>
      </c>
      <c r="C326" s="32" t="s">
        <v>236</v>
      </c>
      <c r="D326" s="31" t="s">
        <v>81</v>
      </c>
      <c r="E326" s="33" t="s">
        <v>237</v>
      </c>
      <c r="F326" s="34" t="s">
        <v>83</v>
      </c>
      <c r="G326" s="35">
        <v>7</v>
      </c>
      <c r="H326" s="36">
        <v>0</v>
      </c>
      <c r="I326" s="36">
        <f>ROUND(G326*H326,P4)</f>
        <v>0</v>
      </c>
      <c r="J326" s="31"/>
      <c r="O326" s="37">
        <f>I326*0.21</f>
        <v>0</v>
      </c>
      <c r="P326">
        <v>3</v>
      </c>
    </row>
    <row r="327" spans="1:16" ht="30" x14ac:dyDescent="0.25">
      <c r="A327" s="31" t="s">
        <v>84</v>
      </c>
      <c r="B327" s="38"/>
      <c r="E327" s="33" t="s">
        <v>237</v>
      </c>
      <c r="J327" s="39"/>
    </row>
    <row r="328" spans="1:16" x14ac:dyDescent="0.25">
      <c r="A328" s="31" t="s">
        <v>86</v>
      </c>
      <c r="B328" s="38"/>
      <c r="E328" s="40" t="s">
        <v>81</v>
      </c>
      <c r="J328" s="39"/>
    </row>
    <row r="329" spans="1:16" ht="30" x14ac:dyDescent="0.25">
      <c r="A329" s="31" t="s">
        <v>79</v>
      </c>
      <c r="B329" s="31">
        <v>107</v>
      </c>
      <c r="C329" s="32" t="s">
        <v>241</v>
      </c>
      <c r="D329" s="31" t="s">
        <v>81</v>
      </c>
      <c r="E329" s="33" t="s">
        <v>242</v>
      </c>
      <c r="F329" s="34" t="s">
        <v>83</v>
      </c>
      <c r="G329" s="35">
        <v>1</v>
      </c>
      <c r="H329" s="36">
        <v>0</v>
      </c>
      <c r="I329" s="36">
        <f>ROUND(G329*H329,P4)</f>
        <v>0</v>
      </c>
      <c r="J329" s="31"/>
      <c r="O329" s="37">
        <f>I329*0.21</f>
        <v>0</v>
      </c>
      <c r="P329">
        <v>3</v>
      </c>
    </row>
    <row r="330" spans="1:16" ht="30" x14ac:dyDescent="0.25">
      <c r="A330" s="31" t="s">
        <v>84</v>
      </c>
      <c r="B330" s="38"/>
      <c r="E330" s="33" t="s">
        <v>242</v>
      </c>
      <c r="J330" s="39"/>
    </row>
    <row r="331" spans="1:16" x14ac:dyDescent="0.25">
      <c r="A331" s="31" t="s">
        <v>86</v>
      </c>
      <c r="B331" s="38"/>
      <c r="E331" s="40" t="s">
        <v>81</v>
      </c>
      <c r="J331" s="39"/>
    </row>
    <row r="332" spans="1:16" ht="30" x14ac:dyDescent="0.25">
      <c r="A332" s="31" t="s">
        <v>79</v>
      </c>
      <c r="B332" s="31">
        <v>108</v>
      </c>
      <c r="C332" s="32" t="s">
        <v>254</v>
      </c>
      <c r="D332" s="31" t="s">
        <v>81</v>
      </c>
      <c r="E332" s="33" t="s">
        <v>255</v>
      </c>
      <c r="F332" s="34" t="s">
        <v>95</v>
      </c>
      <c r="G332" s="35">
        <v>664</v>
      </c>
      <c r="H332" s="36">
        <v>0</v>
      </c>
      <c r="I332" s="36">
        <f>ROUND(G332*H332,P4)</f>
        <v>0</v>
      </c>
      <c r="J332" s="31"/>
      <c r="O332" s="37">
        <f>I332*0.21</f>
        <v>0</v>
      </c>
      <c r="P332">
        <v>3</v>
      </c>
    </row>
    <row r="333" spans="1:16" ht="45" x14ac:dyDescent="0.25">
      <c r="A333" s="31" t="s">
        <v>84</v>
      </c>
      <c r="B333" s="38"/>
      <c r="E333" s="33" t="s">
        <v>256</v>
      </c>
      <c r="J333" s="39"/>
    </row>
    <row r="334" spans="1:16" x14ac:dyDescent="0.25">
      <c r="A334" s="31" t="s">
        <v>86</v>
      </c>
      <c r="B334" s="38"/>
      <c r="E334" s="40" t="s">
        <v>81</v>
      </c>
      <c r="J334" s="39"/>
    </row>
    <row r="335" spans="1:16" ht="30" x14ac:dyDescent="0.25">
      <c r="A335" s="31" t="s">
        <v>79</v>
      </c>
      <c r="B335" s="31">
        <v>109</v>
      </c>
      <c r="C335" s="32" t="s">
        <v>576</v>
      </c>
      <c r="D335" s="31" t="s">
        <v>81</v>
      </c>
      <c r="E335" s="33" t="s">
        <v>577</v>
      </c>
      <c r="F335" s="34" t="s">
        <v>95</v>
      </c>
      <c r="G335" s="35">
        <v>10</v>
      </c>
      <c r="H335" s="36">
        <v>0</v>
      </c>
      <c r="I335" s="36">
        <f>ROUND(G335*H335,P4)</f>
        <v>0</v>
      </c>
      <c r="J335" s="31"/>
      <c r="O335" s="37">
        <f>I335*0.21</f>
        <v>0</v>
      </c>
      <c r="P335">
        <v>3</v>
      </c>
    </row>
    <row r="336" spans="1:16" ht="45" x14ac:dyDescent="0.25">
      <c r="A336" s="31" t="s">
        <v>84</v>
      </c>
      <c r="B336" s="38"/>
      <c r="E336" s="33" t="s">
        <v>578</v>
      </c>
      <c r="J336" s="39"/>
    </row>
    <row r="337" spans="1:16" x14ac:dyDescent="0.25">
      <c r="A337" s="31" t="s">
        <v>86</v>
      </c>
      <c r="B337" s="38"/>
      <c r="E337" s="40" t="s">
        <v>81</v>
      </c>
      <c r="J337" s="39"/>
    </row>
    <row r="338" spans="1:16" ht="30" x14ac:dyDescent="0.25">
      <c r="A338" s="31" t="s">
        <v>79</v>
      </c>
      <c r="B338" s="31">
        <v>110</v>
      </c>
      <c r="C338" s="32" t="s">
        <v>431</v>
      </c>
      <c r="D338" s="31" t="s">
        <v>81</v>
      </c>
      <c r="E338" s="33" t="s">
        <v>432</v>
      </c>
      <c r="F338" s="34" t="s">
        <v>95</v>
      </c>
      <c r="G338" s="35">
        <v>363</v>
      </c>
      <c r="H338" s="36">
        <v>0</v>
      </c>
      <c r="I338" s="36">
        <f>ROUND(G338*H338,P4)</f>
        <v>0</v>
      </c>
      <c r="J338" s="31"/>
      <c r="O338" s="37">
        <f>I338*0.21</f>
        <v>0</v>
      </c>
      <c r="P338">
        <v>3</v>
      </c>
    </row>
    <row r="339" spans="1:16" ht="45" x14ac:dyDescent="0.25">
      <c r="A339" s="31" t="s">
        <v>84</v>
      </c>
      <c r="B339" s="38"/>
      <c r="E339" s="33" t="s">
        <v>433</v>
      </c>
      <c r="J339" s="39"/>
    </row>
    <row r="340" spans="1:16" x14ac:dyDescent="0.25">
      <c r="A340" s="31" t="s">
        <v>86</v>
      </c>
      <c r="B340" s="38"/>
      <c r="E340" s="40" t="s">
        <v>81</v>
      </c>
      <c r="J340" s="39"/>
    </row>
    <row r="341" spans="1:16" ht="30" x14ac:dyDescent="0.25">
      <c r="A341" s="31" t="s">
        <v>79</v>
      </c>
      <c r="B341" s="31">
        <v>111</v>
      </c>
      <c r="C341" s="32" t="s">
        <v>579</v>
      </c>
      <c r="D341" s="31" t="s">
        <v>81</v>
      </c>
      <c r="E341" s="33" t="s">
        <v>580</v>
      </c>
      <c r="F341" s="34" t="s">
        <v>95</v>
      </c>
      <c r="G341" s="35">
        <v>62</v>
      </c>
      <c r="H341" s="36">
        <v>0</v>
      </c>
      <c r="I341" s="36">
        <f>ROUND(G341*H341,P4)</f>
        <v>0</v>
      </c>
      <c r="J341" s="31"/>
      <c r="O341" s="37">
        <f>I341*0.21</f>
        <v>0</v>
      </c>
      <c r="P341">
        <v>3</v>
      </c>
    </row>
    <row r="342" spans="1:16" ht="30" x14ac:dyDescent="0.25">
      <c r="A342" s="31" t="s">
        <v>84</v>
      </c>
      <c r="B342" s="38"/>
      <c r="E342" s="33" t="s">
        <v>580</v>
      </c>
      <c r="J342" s="39"/>
    </row>
    <row r="343" spans="1:16" x14ac:dyDescent="0.25">
      <c r="A343" s="31" t="s">
        <v>86</v>
      </c>
      <c r="B343" s="38"/>
      <c r="E343" s="40" t="s">
        <v>81</v>
      </c>
      <c r="J343" s="39"/>
    </row>
    <row r="344" spans="1:16" ht="30" x14ac:dyDescent="0.25">
      <c r="A344" s="31" t="s">
        <v>79</v>
      </c>
      <c r="B344" s="31">
        <v>112</v>
      </c>
      <c r="C344" s="32" t="s">
        <v>681</v>
      </c>
      <c r="D344" s="31" t="s">
        <v>81</v>
      </c>
      <c r="E344" s="33" t="s">
        <v>682</v>
      </c>
      <c r="F344" s="34" t="s">
        <v>95</v>
      </c>
      <c r="G344" s="35">
        <v>190</v>
      </c>
      <c r="H344" s="36">
        <v>0</v>
      </c>
      <c r="I344" s="36">
        <f>ROUND(G344*H344,P4)</f>
        <v>0</v>
      </c>
      <c r="J344" s="31"/>
      <c r="O344" s="37">
        <f>I344*0.21</f>
        <v>0</v>
      </c>
      <c r="P344">
        <v>3</v>
      </c>
    </row>
    <row r="345" spans="1:16" ht="45" x14ac:dyDescent="0.25">
      <c r="A345" s="31" t="s">
        <v>84</v>
      </c>
      <c r="B345" s="38"/>
      <c r="E345" s="33" t="s">
        <v>683</v>
      </c>
      <c r="J345" s="39"/>
    </row>
    <row r="346" spans="1:16" x14ac:dyDescent="0.25">
      <c r="A346" s="31" t="s">
        <v>86</v>
      </c>
      <c r="B346" s="38"/>
      <c r="E346" s="40" t="s">
        <v>81</v>
      </c>
      <c r="J346" s="39"/>
    </row>
    <row r="347" spans="1:16" x14ac:dyDescent="0.25">
      <c r="A347" s="31" t="s">
        <v>79</v>
      </c>
      <c r="B347" s="31">
        <v>113</v>
      </c>
      <c r="C347" s="32" t="s">
        <v>266</v>
      </c>
      <c r="D347" s="31" t="s">
        <v>81</v>
      </c>
      <c r="E347" s="33" t="s">
        <v>267</v>
      </c>
      <c r="F347" s="34" t="s">
        <v>83</v>
      </c>
      <c r="G347" s="35">
        <v>1</v>
      </c>
      <c r="H347" s="36">
        <v>0</v>
      </c>
      <c r="I347" s="36">
        <f>ROUND(G347*H347,P4)</f>
        <v>0</v>
      </c>
      <c r="J347" s="31"/>
      <c r="O347" s="37">
        <f>I347*0.21</f>
        <v>0</v>
      </c>
      <c r="P347">
        <v>3</v>
      </c>
    </row>
    <row r="348" spans="1:16" ht="30" x14ac:dyDescent="0.25">
      <c r="A348" s="31" t="s">
        <v>84</v>
      </c>
      <c r="B348" s="38"/>
      <c r="E348" s="33" t="s">
        <v>268</v>
      </c>
      <c r="J348" s="39"/>
    </row>
    <row r="349" spans="1:16" x14ac:dyDescent="0.25">
      <c r="A349" s="31" t="s">
        <v>86</v>
      </c>
      <c r="B349" s="38"/>
      <c r="E349" s="40" t="s">
        <v>81</v>
      </c>
      <c r="J349" s="39"/>
    </row>
    <row r="350" spans="1:16" x14ac:dyDescent="0.25">
      <c r="A350" s="31" t="s">
        <v>79</v>
      </c>
      <c r="B350" s="31">
        <v>114</v>
      </c>
      <c r="C350" s="32" t="s">
        <v>269</v>
      </c>
      <c r="D350" s="31" t="s">
        <v>81</v>
      </c>
      <c r="E350" s="33" t="s">
        <v>270</v>
      </c>
      <c r="F350" s="34" t="s">
        <v>83</v>
      </c>
      <c r="G350" s="35">
        <v>2</v>
      </c>
      <c r="H350" s="36">
        <v>0</v>
      </c>
      <c r="I350" s="36">
        <f>ROUND(G350*H350,P4)</f>
        <v>0</v>
      </c>
      <c r="J350" s="31"/>
      <c r="O350" s="37">
        <f>I350*0.21</f>
        <v>0</v>
      </c>
      <c r="P350">
        <v>3</v>
      </c>
    </row>
    <row r="351" spans="1:16" x14ac:dyDescent="0.25">
      <c r="A351" s="31" t="s">
        <v>84</v>
      </c>
      <c r="B351" s="38"/>
      <c r="E351" s="33" t="s">
        <v>270</v>
      </c>
      <c r="J351" s="39"/>
    </row>
    <row r="352" spans="1:16" x14ac:dyDescent="0.25">
      <c r="A352" s="31" t="s">
        <v>86</v>
      </c>
      <c r="B352" s="38"/>
      <c r="E352" s="40" t="s">
        <v>81</v>
      </c>
      <c r="J352" s="39"/>
    </row>
    <row r="353" spans="1:16" x14ac:dyDescent="0.25">
      <c r="A353" s="31" t="s">
        <v>79</v>
      </c>
      <c r="B353" s="31">
        <v>115</v>
      </c>
      <c r="C353" s="32" t="s">
        <v>271</v>
      </c>
      <c r="D353" s="31" t="s">
        <v>81</v>
      </c>
      <c r="E353" s="33" t="s">
        <v>272</v>
      </c>
      <c r="F353" s="34" t="s">
        <v>83</v>
      </c>
      <c r="G353" s="35">
        <v>15</v>
      </c>
      <c r="H353" s="36">
        <v>0</v>
      </c>
      <c r="I353" s="36">
        <f>ROUND(G353*H353,P4)</f>
        <v>0</v>
      </c>
      <c r="J353" s="31"/>
      <c r="O353" s="37">
        <f>I353*0.21</f>
        <v>0</v>
      </c>
      <c r="P353">
        <v>3</v>
      </c>
    </row>
    <row r="354" spans="1:16" x14ac:dyDescent="0.25">
      <c r="A354" s="31" t="s">
        <v>84</v>
      </c>
      <c r="B354" s="38"/>
      <c r="E354" s="33" t="s">
        <v>272</v>
      </c>
      <c r="J354" s="39"/>
    </row>
    <row r="355" spans="1:16" x14ac:dyDescent="0.25">
      <c r="A355" s="31" t="s">
        <v>86</v>
      </c>
      <c r="B355" s="38"/>
      <c r="E355" s="40" t="s">
        <v>81</v>
      </c>
      <c r="J355" s="39"/>
    </row>
    <row r="356" spans="1:16" x14ac:dyDescent="0.25">
      <c r="A356" s="25" t="s">
        <v>76</v>
      </c>
      <c r="B356" s="26"/>
      <c r="C356" s="27" t="s">
        <v>282</v>
      </c>
      <c r="D356" s="28"/>
      <c r="E356" s="25" t="s">
        <v>283</v>
      </c>
      <c r="F356" s="28"/>
      <c r="G356" s="28"/>
      <c r="H356" s="28"/>
      <c r="I356" s="29">
        <f>SUMIFS(I357:I548,A357:A548,"P")</f>
        <v>0</v>
      </c>
      <c r="J356" s="30"/>
    </row>
    <row r="357" spans="1:16" x14ac:dyDescent="0.25">
      <c r="A357" s="31" t="s">
        <v>79</v>
      </c>
      <c r="B357" s="31">
        <v>116</v>
      </c>
      <c r="C357" s="32" t="s">
        <v>160</v>
      </c>
      <c r="D357" s="31" t="s">
        <v>81</v>
      </c>
      <c r="E357" s="33" t="s">
        <v>161</v>
      </c>
      <c r="F357" s="34" t="s">
        <v>95</v>
      </c>
      <c r="G357" s="35">
        <v>212.18</v>
      </c>
      <c r="H357" s="36">
        <v>0</v>
      </c>
      <c r="I357" s="36">
        <f>ROUND(G357*H357,P4)</f>
        <v>0</v>
      </c>
      <c r="J357" s="31"/>
      <c r="O357" s="37">
        <f>I357*0.21</f>
        <v>0</v>
      </c>
      <c r="P357">
        <v>3</v>
      </c>
    </row>
    <row r="358" spans="1:16" x14ac:dyDescent="0.25">
      <c r="A358" s="31" t="s">
        <v>84</v>
      </c>
      <c r="B358" s="38"/>
      <c r="E358" s="33" t="s">
        <v>161</v>
      </c>
      <c r="J358" s="39"/>
    </row>
    <row r="359" spans="1:16" x14ac:dyDescent="0.25">
      <c r="A359" s="31" t="s">
        <v>86</v>
      </c>
      <c r="B359" s="38"/>
      <c r="E359" s="40" t="s">
        <v>81</v>
      </c>
      <c r="J359" s="39"/>
    </row>
    <row r="360" spans="1:16" x14ac:dyDescent="0.25">
      <c r="A360" s="31" t="s">
        <v>79</v>
      </c>
      <c r="B360" s="31">
        <v>117</v>
      </c>
      <c r="C360" s="32" t="s">
        <v>284</v>
      </c>
      <c r="D360" s="31" t="s">
        <v>81</v>
      </c>
      <c r="E360" s="33" t="s">
        <v>285</v>
      </c>
      <c r="F360" s="34" t="s">
        <v>83</v>
      </c>
      <c r="G360" s="35">
        <v>1</v>
      </c>
      <c r="H360" s="36">
        <v>0</v>
      </c>
      <c r="I360" s="36">
        <f>ROUND(G360*H360,P4)</f>
        <v>0</v>
      </c>
      <c r="J360" s="31"/>
      <c r="O360" s="37">
        <f>I360*0.21</f>
        <v>0</v>
      </c>
      <c r="P360">
        <v>3</v>
      </c>
    </row>
    <row r="361" spans="1:16" x14ac:dyDescent="0.25">
      <c r="A361" s="31" t="s">
        <v>84</v>
      </c>
      <c r="B361" s="38"/>
      <c r="E361" s="33" t="s">
        <v>285</v>
      </c>
      <c r="J361" s="39"/>
    </row>
    <row r="362" spans="1:16" x14ac:dyDescent="0.25">
      <c r="A362" s="31" t="s">
        <v>86</v>
      </c>
      <c r="B362" s="38"/>
      <c r="E362" s="40" t="s">
        <v>81</v>
      </c>
      <c r="J362" s="39"/>
    </row>
    <row r="363" spans="1:16" x14ac:dyDescent="0.25">
      <c r="A363" s="31" t="s">
        <v>79</v>
      </c>
      <c r="B363" s="31">
        <v>118</v>
      </c>
      <c r="C363" s="32" t="s">
        <v>434</v>
      </c>
      <c r="D363" s="31" t="s">
        <v>81</v>
      </c>
      <c r="E363" s="33" t="s">
        <v>435</v>
      </c>
      <c r="F363" s="34" t="s">
        <v>120</v>
      </c>
      <c r="G363" s="35">
        <v>10</v>
      </c>
      <c r="H363" s="36">
        <v>0</v>
      </c>
      <c r="I363" s="36">
        <f>ROUND(G363*H363,P4)</f>
        <v>0</v>
      </c>
      <c r="J363" s="31"/>
      <c r="O363" s="37">
        <f>I363*0.21</f>
        <v>0</v>
      </c>
      <c r="P363">
        <v>3</v>
      </c>
    </row>
    <row r="364" spans="1:16" x14ac:dyDescent="0.25">
      <c r="A364" s="31" t="s">
        <v>84</v>
      </c>
      <c r="B364" s="38"/>
      <c r="E364" s="33" t="s">
        <v>435</v>
      </c>
      <c r="J364" s="39"/>
    </row>
    <row r="365" spans="1:16" x14ac:dyDescent="0.25">
      <c r="A365" s="31" t="s">
        <v>86</v>
      </c>
      <c r="B365" s="38"/>
      <c r="E365" s="40" t="s">
        <v>81</v>
      </c>
      <c r="J365" s="39"/>
    </row>
    <row r="366" spans="1:16" x14ac:dyDescent="0.25">
      <c r="A366" s="31" t="s">
        <v>79</v>
      </c>
      <c r="B366" s="31">
        <v>119</v>
      </c>
      <c r="C366" s="32" t="s">
        <v>438</v>
      </c>
      <c r="D366" s="31" t="s">
        <v>81</v>
      </c>
      <c r="E366" s="33" t="s">
        <v>439</v>
      </c>
      <c r="F366" s="34" t="s">
        <v>120</v>
      </c>
      <c r="G366" s="35">
        <v>14</v>
      </c>
      <c r="H366" s="36">
        <v>0</v>
      </c>
      <c r="I366" s="36">
        <f>ROUND(G366*H366,P4)</f>
        <v>0</v>
      </c>
      <c r="J366" s="31"/>
      <c r="O366" s="37">
        <f>I366*0.21</f>
        <v>0</v>
      </c>
      <c r="P366">
        <v>3</v>
      </c>
    </row>
    <row r="367" spans="1:16" x14ac:dyDescent="0.25">
      <c r="A367" s="31" t="s">
        <v>84</v>
      </c>
      <c r="B367" s="38"/>
      <c r="E367" s="33" t="s">
        <v>439</v>
      </c>
      <c r="J367" s="39"/>
    </row>
    <row r="368" spans="1:16" x14ac:dyDescent="0.25">
      <c r="A368" s="31" t="s">
        <v>86</v>
      </c>
      <c r="B368" s="38"/>
      <c r="E368" s="40" t="s">
        <v>81</v>
      </c>
      <c r="J368" s="39"/>
    </row>
    <row r="369" spans="1:16" x14ac:dyDescent="0.25">
      <c r="A369" s="31" t="s">
        <v>79</v>
      </c>
      <c r="B369" s="31">
        <v>120</v>
      </c>
      <c r="C369" s="32" t="s">
        <v>581</v>
      </c>
      <c r="D369" s="31" t="s">
        <v>81</v>
      </c>
      <c r="E369" s="33" t="s">
        <v>582</v>
      </c>
      <c r="F369" s="34" t="s">
        <v>120</v>
      </c>
      <c r="G369" s="35">
        <v>2</v>
      </c>
      <c r="H369" s="36">
        <v>0</v>
      </c>
      <c r="I369" s="36">
        <f>ROUND(G369*H369,P4)</f>
        <v>0</v>
      </c>
      <c r="J369" s="31"/>
      <c r="O369" s="37">
        <f>I369*0.21</f>
        <v>0</v>
      </c>
      <c r="P369">
        <v>3</v>
      </c>
    </row>
    <row r="370" spans="1:16" x14ac:dyDescent="0.25">
      <c r="A370" s="31" t="s">
        <v>84</v>
      </c>
      <c r="B370" s="38"/>
      <c r="E370" s="33" t="s">
        <v>582</v>
      </c>
      <c r="J370" s="39"/>
    </row>
    <row r="371" spans="1:16" x14ac:dyDescent="0.25">
      <c r="A371" s="31" t="s">
        <v>86</v>
      </c>
      <c r="B371" s="38"/>
      <c r="E371" s="40" t="s">
        <v>81</v>
      </c>
      <c r="J371" s="39"/>
    </row>
    <row r="372" spans="1:16" x14ac:dyDescent="0.25">
      <c r="A372" s="31" t="s">
        <v>79</v>
      </c>
      <c r="B372" s="31">
        <v>121</v>
      </c>
      <c r="C372" s="32" t="s">
        <v>440</v>
      </c>
      <c r="D372" s="31" t="s">
        <v>81</v>
      </c>
      <c r="E372" s="33" t="s">
        <v>441</v>
      </c>
      <c r="F372" s="34" t="s">
        <v>120</v>
      </c>
      <c r="G372" s="35">
        <v>14</v>
      </c>
      <c r="H372" s="36">
        <v>0</v>
      </c>
      <c r="I372" s="36">
        <f>ROUND(G372*H372,P4)</f>
        <v>0</v>
      </c>
      <c r="J372" s="31"/>
      <c r="O372" s="37">
        <f>I372*0.21</f>
        <v>0</v>
      </c>
      <c r="P372">
        <v>3</v>
      </c>
    </row>
    <row r="373" spans="1:16" x14ac:dyDescent="0.25">
      <c r="A373" s="31" t="s">
        <v>84</v>
      </c>
      <c r="B373" s="38"/>
      <c r="E373" s="33" t="s">
        <v>441</v>
      </c>
      <c r="J373" s="39"/>
    </row>
    <row r="374" spans="1:16" x14ac:dyDescent="0.25">
      <c r="A374" s="31" t="s">
        <v>86</v>
      </c>
      <c r="B374" s="38"/>
      <c r="E374" s="40" t="s">
        <v>81</v>
      </c>
      <c r="J374" s="39"/>
    </row>
    <row r="375" spans="1:16" x14ac:dyDescent="0.25">
      <c r="A375" s="31" t="s">
        <v>79</v>
      </c>
      <c r="B375" s="31">
        <v>122</v>
      </c>
      <c r="C375" s="32" t="s">
        <v>684</v>
      </c>
      <c r="D375" s="31" t="s">
        <v>81</v>
      </c>
      <c r="E375" s="33" t="s">
        <v>685</v>
      </c>
      <c r="F375" s="34" t="s">
        <v>120</v>
      </c>
      <c r="G375" s="35">
        <v>1</v>
      </c>
      <c r="H375" s="36">
        <v>0</v>
      </c>
      <c r="I375" s="36">
        <f>ROUND(G375*H375,P4)</f>
        <v>0</v>
      </c>
      <c r="J375" s="31"/>
      <c r="O375" s="37">
        <f>I375*0.21</f>
        <v>0</v>
      </c>
      <c r="P375">
        <v>3</v>
      </c>
    </row>
    <row r="376" spans="1:16" x14ac:dyDescent="0.25">
      <c r="A376" s="31" t="s">
        <v>84</v>
      </c>
      <c r="B376" s="38"/>
      <c r="E376" s="33" t="s">
        <v>441</v>
      </c>
      <c r="J376" s="39"/>
    </row>
    <row r="377" spans="1:16" x14ac:dyDescent="0.25">
      <c r="A377" s="31" t="s">
        <v>86</v>
      </c>
      <c r="B377" s="38"/>
      <c r="E377" s="40" t="s">
        <v>81</v>
      </c>
      <c r="J377" s="39"/>
    </row>
    <row r="378" spans="1:16" x14ac:dyDescent="0.25">
      <c r="A378" s="31" t="s">
        <v>79</v>
      </c>
      <c r="B378" s="31">
        <v>123</v>
      </c>
      <c r="C378" s="32" t="s">
        <v>686</v>
      </c>
      <c r="D378" s="31" t="s">
        <v>81</v>
      </c>
      <c r="E378" s="33" t="s">
        <v>687</v>
      </c>
      <c r="F378" s="34" t="s">
        <v>120</v>
      </c>
      <c r="G378" s="35">
        <v>1</v>
      </c>
      <c r="H378" s="36">
        <v>0</v>
      </c>
      <c r="I378" s="36">
        <f>ROUND(G378*H378,P4)</f>
        <v>0</v>
      </c>
      <c r="J378" s="31"/>
      <c r="O378" s="37">
        <f>I378*0.21</f>
        <v>0</v>
      </c>
      <c r="P378">
        <v>3</v>
      </c>
    </row>
    <row r="379" spans="1:16" x14ac:dyDescent="0.25">
      <c r="A379" s="31" t="s">
        <v>84</v>
      </c>
      <c r="B379" s="38"/>
      <c r="E379" s="33" t="s">
        <v>441</v>
      </c>
      <c r="J379" s="39"/>
    </row>
    <row r="380" spans="1:16" x14ac:dyDescent="0.25">
      <c r="A380" s="31" t="s">
        <v>86</v>
      </c>
      <c r="B380" s="38"/>
      <c r="E380" s="40" t="s">
        <v>81</v>
      </c>
      <c r="J380" s="39"/>
    </row>
    <row r="381" spans="1:16" x14ac:dyDescent="0.25">
      <c r="A381" s="31" t="s">
        <v>79</v>
      </c>
      <c r="B381" s="31">
        <v>124</v>
      </c>
      <c r="C381" s="32" t="s">
        <v>583</v>
      </c>
      <c r="D381" s="31" t="s">
        <v>81</v>
      </c>
      <c r="E381" s="33" t="s">
        <v>584</v>
      </c>
      <c r="F381" s="34" t="s">
        <v>120</v>
      </c>
      <c r="G381" s="35">
        <v>9</v>
      </c>
      <c r="H381" s="36">
        <v>0</v>
      </c>
      <c r="I381" s="36">
        <f>ROUND(G381*H381,P4)</f>
        <v>0</v>
      </c>
      <c r="J381" s="31"/>
      <c r="O381" s="37">
        <f>I381*0.21</f>
        <v>0</v>
      </c>
      <c r="P381">
        <v>3</v>
      </c>
    </row>
    <row r="382" spans="1:16" x14ac:dyDescent="0.25">
      <c r="A382" s="31" t="s">
        <v>84</v>
      </c>
      <c r="B382" s="38"/>
      <c r="E382" s="33" t="s">
        <v>584</v>
      </c>
      <c r="J382" s="39"/>
    </row>
    <row r="383" spans="1:16" x14ac:dyDescent="0.25">
      <c r="A383" s="31" t="s">
        <v>86</v>
      </c>
      <c r="B383" s="38"/>
      <c r="E383" s="40" t="s">
        <v>81</v>
      </c>
      <c r="J383" s="39"/>
    </row>
    <row r="384" spans="1:16" x14ac:dyDescent="0.25">
      <c r="A384" s="31" t="s">
        <v>79</v>
      </c>
      <c r="B384" s="31">
        <v>125</v>
      </c>
      <c r="C384" s="32" t="s">
        <v>688</v>
      </c>
      <c r="D384" s="31" t="s">
        <v>81</v>
      </c>
      <c r="E384" s="33" t="s">
        <v>689</v>
      </c>
      <c r="F384" s="34" t="s">
        <v>120</v>
      </c>
      <c r="G384" s="35">
        <v>9</v>
      </c>
      <c r="H384" s="36">
        <v>0</v>
      </c>
      <c r="I384" s="36">
        <f>ROUND(G384*H384,P4)</f>
        <v>0</v>
      </c>
      <c r="J384" s="31"/>
      <c r="O384" s="37">
        <f>I384*0.21</f>
        <v>0</v>
      </c>
      <c r="P384">
        <v>3</v>
      </c>
    </row>
    <row r="385" spans="1:16" x14ac:dyDescent="0.25">
      <c r="A385" s="31" t="s">
        <v>84</v>
      </c>
      <c r="B385" s="38"/>
      <c r="E385" s="33" t="s">
        <v>584</v>
      </c>
      <c r="J385" s="39"/>
    </row>
    <row r="386" spans="1:16" x14ac:dyDescent="0.25">
      <c r="A386" s="31" t="s">
        <v>86</v>
      </c>
      <c r="B386" s="38"/>
      <c r="E386" s="40" t="s">
        <v>81</v>
      </c>
      <c r="J386" s="39"/>
    </row>
    <row r="387" spans="1:16" x14ac:dyDescent="0.25">
      <c r="A387" s="31" t="s">
        <v>79</v>
      </c>
      <c r="B387" s="31">
        <v>126</v>
      </c>
      <c r="C387" s="32" t="s">
        <v>585</v>
      </c>
      <c r="D387" s="31" t="s">
        <v>81</v>
      </c>
      <c r="E387" s="33" t="s">
        <v>586</v>
      </c>
      <c r="F387" s="34" t="s">
        <v>120</v>
      </c>
      <c r="G387" s="35">
        <v>3</v>
      </c>
      <c r="H387" s="36">
        <v>0</v>
      </c>
      <c r="I387" s="36">
        <f>ROUND(G387*H387,P4)</f>
        <v>0</v>
      </c>
      <c r="J387" s="31"/>
      <c r="O387" s="37">
        <f>I387*0.21</f>
        <v>0</v>
      </c>
      <c r="P387">
        <v>3</v>
      </c>
    </row>
    <row r="388" spans="1:16" x14ac:dyDescent="0.25">
      <c r="A388" s="31" t="s">
        <v>84</v>
      </c>
      <c r="B388" s="38"/>
      <c r="E388" s="33" t="s">
        <v>586</v>
      </c>
      <c r="J388" s="39"/>
    </row>
    <row r="389" spans="1:16" x14ac:dyDescent="0.25">
      <c r="A389" s="31" t="s">
        <v>86</v>
      </c>
      <c r="B389" s="38"/>
      <c r="E389" s="40" t="s">
        <v>81</v>
      </c>
      <c r="J389" s="39"/>
    </row>
    <row r="390" spans="1:16" x14ac:dyDescent="0.25">
      <c r="A390" s="31" t="s">
        <v>79</v>
      </c>
      <c r="B390" s="31">
        <v>127</v>
      </c>
      <c r="C390" s="32" t="s">
        <v>690</v>
      </c>
      <c r="D390" s="31" t="s">
        <v>81</v>
      </c>
      <c r="E390" s="33" t="s">
        <v>691</v>
      </c>
      <c r="F390" s="34" t="s">
        <v>120</v>
      </c>
      <c r="G390" s="35">
        <v>3</v>
      </c>
      <c r="H390" s="36">
        <v>0</v>
      </c>
      <c r="I390" s="36">
        <f>ROUND(G390*H390,P4)</f>
        <v>0</v>
      </c>
      <c r="J390" s="31"/>
      <c r="O390" s="37">
        <f>I390*0.21</f>
        <v>0</v>
      </c>
      <c r="P390">
        <v>3</v>
      </c>
    </row>
    <row r="391" spans="1:16" x14ac:dyDescent="0.25">
      <c r="A391" s="31" t="s">
        <v>84</v>
      </c>
      <c r="B391" s="38"/>
      <c r="E391" s="33" t="s">
        <v>586</v>
      </c>
      <c r="J391" s="39"/>
    </row>
    <row r="392" spans="1:16" x14ac:dyDescent="0.25">
      <c r="A392" s="31" t="s">
        <v>86</v>
      </c>
      <c r="B392" s="38"/>
      <c r="E392" s="40" t="s">
        <v>81</v>
      </c>
      <c r="J392" s="39"/>
    </row>
    <row r="393" spans="1:16" x14ac:dyDescent="0.25">
      <c r="A393" s="31" t="s">
        <v>79</v>
      </c>
      <c r="B393" s="31">
        <v>128</v>
      </c>
      <c r="C393" s="32" t="s">
        <v>442</v>
      </c>
      <c r="D393" s="31" t="s">
        <v>81</v>
      </c>
      <c r="E393" s="33" t="s">
        <v>443</v>
      </c>
      <c r="F393" s="34" t="s">
        <v>120</v>
      </c>
      <c r="G393" s="35">
        <v>66</v>
      </c>
      <c r="H393" s="36">
        <v>0</v>
      </c>
      <c r="I393" s="36">
        <f>ROUND(G393*H393,P4)</f>
        <v>0</v>
      </c>
      <c r="J393" s="31"/>
      <c r="O393" s="37">
        <f>I393*0.21</f>
        <v>0</v>
      </c>
      <c r="P393">
        <v>3</v>
      </c>
    </row>
    <row r="394" spans="1:16" x14ac:dyDescent="0.25">
      <c r="A394" s="31" t="s">
        <v>84</v>
      </c>
      <c r="B394" s="38"/>
      <c r="E394" s="33" t="s">
        <v>443</v>
      </c>
      <c r="J394" s="39"/>
    </row>
    <row r="395" spans="1:16" x14ac:dyDescent="0.25">
      <c r="A395" s="31" t="s">
        <v>86</v>
      </c>
      <c r="B395" s="38"/>
      <c r="E395" s="40" t="s">
        <v>81</v>
      </c>
      <c r="J395" s="39"/>
    </row>
    <row r="396" spans="1:16" x14ac:dyDescent="0.25">
      <c r="A396" s="31" t="s">
        <v>79</v>
      </c>
      <c r="B396" s="31">
        <v>129</v>
      </c>
      <c r="C396" s="32" t="s">
        <v>587</v>
      </c>
      <c r="D396" s="31" t="s">
        <v>81</v>
      </c>
      <c r="E396" s="33" t="s">
        <v>588</v>
      </c>
      <c r="F396" s="34" t="s">
        <v>120</v>
      </c>
      <c r="G396" s="35">
        <v>5</v>
      </c>
      <c r="H396" s="36">
        <v>0</v>
      </c>
      <c r="I396" s="36">
        <f>ROUND(G396*H396,P4)</f>
        <v>0</v>
      </c>
      <c r="J396" s="31"/>
      <c r="O396" s="37">
        <f>I396*0.21</f>
        <v>0</v>
      </c>
      <c r="P396">
        <v>3</v>
      </c>
    </row>
    <row r="397" spans="1:16" x14ac:dyDescent="0.25">
      <c r="A397" s="31" t="s">
        <v>84</v>
      </c>
      <c r="B397" s="38"/>
      <c r="E397" s="33" t="s">
        <v>588</v>
      </c>
      <c r="J397" s="39"/>
    </row>
    <row r="398" spans="1:16" x14ac:dyDescent="0.25">
      <c r="A398" s="31" t="s">
        <v>86</v>
      </c>
      <c r="B398" s="38"/>
      <c r="E398" s="40" t="s">
        <v>81</v>
      </c>
      <c r="J398" s="39"/>
    </row>
    <row r="399" spans="1:16" x14ac:dyDescent="0.25">
      <c r="A399" s="31" t="s">
        <v>79</v>
      </c>
      <c r="B399" s="31">
        <v>130</v>
      </c>
      <c r="C399" s="32" t="s">
        <v>589</v>
      </c>
      <c r="D399" s="31" t="s">
        <v>81</v>
      </c>
      <c r="E399" s="33" t="s">
        <v>590</v>
      </c>
      <c r="F399" s="34" t="s">
        <v>120</v>
      </c>
      <c r="G399" s="35">
        <v>2</v>
      </c>
      <c r="H399" s="36">
        <v>0</v>
      </c>
      <c r="I399" s="36">
        <f>ROUND(G399*H399,P4)</f>
        <v>0</v>
      </c>
      <c r="J399" s="31"/>
      <c r="O399" s="37">
        <f>I399*0.21</f>
        <v>0</v>
      </c>
      <c r="P399">
        <v>3</v>
      </c>
    </row>
    <row r="400" spans="1:16" x14ac:dyDescent="0.25">
      <c r="A400" s="31" t="s">
        <v>84</v>
      </c>
      <c r="B400" s="38"/>
      <c r="E400" s="33" t="s">
        <v>590</v>
      </c>
      <c r="J400" s="39"/>
    </row>
    <row r="401" spans="1:16" x14ac:dyDescent="0.25">
      <c r="A401" s="31" t="s">
        <v>86</v>
      </c>
      <c r="B401" s="38"/>
      <c r="E401" s="40" t="s">
        <v>81</v>
      </c>
      <c r="J401" s="39"/>
    </row>
    <row r="402" spans="1:16" ht="30" x14ac:dyDescent="0.25">
      <c r="A402" s="31" t="s">
        <v>79</v>
      </c>
      <c r="B402" s="31">
        <v>131</v>
      </c>
      <c r="C402" s="32" t="s">
        <v>286</v>
      </c>
      <c r="D402" s="31" t="s">
        <v>81</v>
      </c>
      <c r="E402" s="33" t="s">
        <v>288</v>
      </c>
      <c r="F402" s="34" t="s">
        <v>120</v>
      </c>
      <c r="G402" s="35">
        <v>6</v>
      </c>
      <c r="H402" s="36">
        <v>0</v>
      </c>
      <c r="I402" s="36">
        <f>ROUND(G402*H402,P4)</f>
        <v>0</v>
      </c>
      <c r="J402" s="31"/>
      <c r="O402" s="37">
        <f>I402*0.21</f>
        <v>0</v>
      </c>
      <c r="P402">
        <v>3</v>
      </c>
    </row>
    <row r="403" spans="1:16" ht="30" x14ac:dyDescent="0.25">
      <c r="A403" s="31" t="s">
        <v>84</v>
      </c>
      <c r="B403" s="38"/>
      <c r="E403" s="33" t="s">
        <v>288</v>
      </c>
      <c r="J403" s="39"/>
    </row>
    <row r="404" spans="1:16" x14ac:dyDescent="0.25">
      <c r="A404" s="31" t="s">
        <v>86</v>
      </c>
      <c r="B404" s="38"/>
      <c r="E404" s="40" t="s">
        <v>81</v>
      </c>
      <c r="J404" s="39"/>
    </row>
    <row r="405" spans="1:16" ht="30" x14ac:dyDescent="0.25">
      <c r="A405" s="31" t="s">
        <v>79</v>
      </c>
      <c r="B405" s="31">
        <v>132</v>
      </c>
      <c r="C405" s="32" t="s">
        <v>289</v>
      </c>
      <c r="D405" s="31" t="s">
        <v>81</v>
      </c>
      <c r="E405" s="33" t="s">
        <v>290</v>
      </c>
      <c r="F405" s="34" t="s">
        <v>120</v>
      </c>
      <c r="G405" s="35">
        <v>1</v>
      </c>
      <c r="H405" s="36">
        <v>0</v>
      </c>
      <c r="I405" s="36">
        <f>ROUND(G405*H405,P4)</f>
        <v>0</v>
      </c>
      <c r="J405" s="31"/>
      <c r="O405" s="37">
        <f>I405*0.21</f>
        <v>0</v>
      </c>
      <c r="P405">
        <v>3</v>
      </c>
    </row>
    <row r="406" spans="1:16" ht="30" x14ac:dyDescent="0.25">
      <c r="A406" s="31" t="s">
        <v>84</v>
      </c>
      <c r="B406" s="38"/>
      <c r="E406" s="33" t="s">
        <v>290</v>
      </c>
      <c r="J406" s="39"/>
    </row>
    <row r="407" spans="1:16" x14ac:dyDescent="0.25">
      <c r="A407" s="31" t="s">
        <v>86</v>
      </c>
      <c r="B407" s="38"/>
      <c r="E407" s="40" t="s">
        <v>81</v>
      </c>
      <c r="J407" s="39"/>
    </row>
    <row r="408" spans="1:16" ht="45" x14ac:dyDescent="0.25">
      <c r="A408" s="31" t="s">
        <v>79</v>
      </c>
      <c r="B408" s="31">
        <v>133</v>
      </c>
      <c r="C408" s="32" t="s">
        <v>692</v>
      </c>
      <c r="D408" s="31" t="s">
        <v>81</v>
      </c>
      <c r="E408" s="33" t="s">
        <v>693</v>
      </c>
      <c r="F408" s="34" t="s">
        <v>120</v>
      </c>
      <c r="G408" s="35">
        <v>1</v>
      </c>
      <c r="H408" s="36">
        <v>0</v>
      </c>
      <c r="I408" s="36">
        <f>ROUND(G408*H408,P4)</f>
        <v>0</v>
      </c>
      <c r="J408" s="31"/>
      <c r="O408" s="37">
        <f>I408*0.21</f>
        <v>0</v>
      </c>
      <c r="P408">
        <v>3</v>
      </c>
    </row>
    <row r="409" spans="1:16" ht="30" x14ac:dyDescent="0.25">
      <c r="A409" s="31" t="s">
        <v>84</v>
      </c>
      <c r="B409" s="38"/>
      <c r="E409" s="33" t="s">
        <v>290</v>
      </c>
      <c r="J409" s="39"/>
    </row>
    <row r="410" spans="1:16" x14ac:dyDescent="0.25">
      <c r="A410" s="31" t="s">
        <v>86</v>
      </c>
      <c r="B410" s="38"/>
      <c r="E410" s="40" t="s">
        <v>81</v>
      </c>
      <c r="J410" s="39"/>
    </row>
    <row r="411" spans="1:16" x14ac:dyDescent="0.25">
      <c r="A411" s="31" t="s">
        <v>79</v>
      </c>
      <c r="B411" s="31">
        <v>134</v>
      </c>
      <c r="C411" s="32" t="s">
        <v>291</v>
      </c>
      <c r="D411" s="31" t="s">
        <v>81</v>
      </c>
      <c r="E411" s="33" t="s">
        <v>292</v>
      </c>
      <c r="F411" s="34" t="s">
        <v>120</v>
      </c>
      <c r="G411" s="35">
        <v>1</v>
      </c>
      <c r="H411" s="36">
        <v>0</v>
      </c>
      <c r="I411" s="36">
        <f>ROUND(G411*H411,P4)</f>
        <v>0</v>
      </c>
      <c r="J411" s="31"/>
      <c r="O411" s="37">
        <f>I411*0.21</f>
        <v>0</v>
      </c>
      <c r="P411">
        <v>3</v>
      </c>
    </row>
    <row r="412" spans="1:16" x14ac:dyDescent="0.25">
      <c r="A412" s="31" t="s">
        <v>84</v>
      </c>
      <c r="B412" s="38"/>
      <c r="E412" s="33" t="s">
        <v>292</v>
      </c>
      <c r="J412" s="39"/>
    </row>
    <row r="413" spans="1:16" x14ac:dyDescent="0.25">
      <c r="A413" s="31" t="s">
        <v>86</v>
      </c>
      <c r="B413" s="38"/>
      <c r="E413" s="40" t="s">
        <v>81</v>
      </c>
      <c r="J413" s="39"/>
    </row>
    <row r="414" spans="1:16" x14ac:dyDescent="0.25">
      <c r="A414" s="31" t="s">
        <v>79</v>
      </c>
      <c r="B414" s="31">
        <v>135</v>
      </c>
      <c r="C414" s="32" t="s">
        <v>293</v>
      </c>
      <c r="D414" s="31" t="s">
        <v>81</v>
      </c>
      <c r="E414" s="33" t="s">
        <v>294</v>
      </c>
      <c r="F414" s="34" t="s">
        <v>120</v>
      </c>
      <c r="G414" s="35">
        <v>1</v>
      </c>
      <c r="H414" s="36">
        <v>0</v>
      </c>
      <c r="I414" s="36">
        <f>ROUND(G414*H414,P4)</f>
        <v>0</v>
      </c>
      <c r="J414" s="31"/>
      <c r="O414" s="37">
        <f>I414*0.21</f>
        <v>0</v>
      </c>
      <c r="P414">
        <v>3</v>
      </c>
    </row>
    <row r="415" spans="1:16" x14ac:dyDescent="0.25">
      <c r="A415" s="31" t="s">
        <v>84</v>
      </c>
      <c r="B415" s="38"/>
      <c r="E415" s="33" t="s">
        <v>294</v>
      </c>
      <c r="J415" s="39"/>
    </row>
    <row r="416" spans="1:16" x14ac:dyDescent="0.25">
      <c r="A416" s="31" t="s">
        <v>86</v>
      </c>
      <c r="B416" s="38"/>
      <c r="E416" s="40" t="s">
        <v>81</v>
      </c>
      <c r="J416" s="39"/>
    </row>
    <row r="417" spans="1:16" ht="30" x14ac:dyDescent="0.25">
      <c r="A417" s="31" t="s">
        <v>79</v>
      </c>
      <c r="B417" s="31">
        <v>136</v>
      </c>
      <c r="C417" s="32" t="s">
        <v>295</v>
      </c>
      <c r="D417" s="31" t="s">
        <v>81</v>
      </c>
      <c r="E417" s="33" t="s">
        <v>296</v>
      </c>
      <c r="F417" s="34" t="s">
        <v>120</v>
      </c>
      <c r="G417" s="35">
        <v>1</v>
      </c>
      <c r="H417" s="36">
        <v>0</v>
      </c>
      <c r="I417" s="36">
        <f>ROUND(G417*H417,P4)</f>
        <v>0</v>
      </c>
      <c r="J417" s="31"/>
      <c r="O417" s="37">
        <f>I417*0.21</f>
        <v>0</v>
      </c>
      <c r="P417">
        <v>3</v>
      </c>
    </row>
    <row r="418" spans="1:16" ht="30" x14ac:dyDescent="0.25">
      <c r="A418" s="31" t="s">
        <v>84</v>
      </c>
      <c r="B418" s="38"/>
      <c r="E418" s="33" t="s">
        <v>296</v>
      </c>
      <c r="J418" s="39"/>
    </row>
    <row r="419" spans="1:16" x14ac:dyDescent="0.25">
      <c r="A419" s="31" t="s">
        <v>86</v>
      </c>
      <c r="B419" s="38"/>
      <c r="E419" s="40" t="s">
        <v>81</v>
      </c>
      <c r="J419" s="39"/>
    </row>
    <row r="420" spans="1:16" x14ac:dyDescent="0.25">
      <c r="A420" s="31" t="s">
        <v>79</v>
      </c>
      <c r="B420" s="31">
        <v>137</v>
      </c>
      <c r="C420" s="32" t="s">
        <v>297</v>
      </c>
      <c r="D420" s="31" t="s">
        <v>81</v>
      </c>
      <c r="E420" s="33" t="s">
        <v>298</v>
      </c>
      <c r="F420" s="34" t="s">
        <v>120</v>
      </c>
      <c r="G420" s="35">
        <v>1</v>
      </c>
      <c r="H420" s="36">
        <v>0</v>
      </c>
      <c r="I420" s="36">
        <f>ROUND(G420*H420,P4)</f>
        <v>0</v>
      </c>
      <c r="J420" s="31"/>
      <c r="O420" s="37">
        <f>I420*0.21</f>
        <v>0</v>
      </c>
      <c r="P420">
        <v>3</v>
      </c>
    </row>
    <row r="421" spans="1:16" x14ac:dyDescent="0.25">
      <c r="A421" s="31" t="s">
        <v>84</v>
      </c>
      <c r="B421" s="38"/>
      <c r="E421" s="33" t="s">
        <v>298</v>
      </c>
      <c r="J421" s="39"/>
    </row>
    <row r="422" spans="1:16" x14ac:dyDescent="0.25">
      <c r="A422" s="31" t="s">
        <v>86</v>
      </c>
      <c r="B422" s="38"/>
      <c r="E422" s="40" t="s">
        <v>81</v>
      </c>
      <c r="J422" s="39"/>
    </row>
    <row r="423" spans="1:16" ht="30" x14ac:dyDescent="0.25">
      <c r="A423" s="31" t="s">
        <v>79</v>
      </c>
      <c r="B423" s="31">
        <v>138</v>
      </c>
      <c r="C423" s="32" t="s">
        <v>299</v>
      </c>
      <c r="D423" s="31" t="s">
        <v>81</v>
      </c>
      <c r="E423" s="33" t="s">
        <v>300</v>
      </c>
      <c r="F423" s="34" t="s">
        <v>120</v>
      </c>
      <c r="G423" s="35">
        <v>5</v>
      </c>
      <c r="H423" s="36">
        <v>0</v>
      </c>
      <c r="I423" s="36">
        <f>ROUND(G423*H423,P4)</f>
        <v>0</v>
      </c>
      <c r="J423" s="31"/>
      <c r="O423" s="37">
        <f>I423*0.21</f>
        <v>0</v>
      </c>
      <c r="P423">
        <v>3</v>
      </c>
    </row>
    <row r="424" spans="1:16" ht="30" x14ac:dyDescent="0.25">
      <c r="A424" s="31" t="s">
        <v>84</v>
      </c>
      <c r="B424" s="38"/>
      <c r="E424" s="33" t="s">
        <v>300</v>
      </c>
      <c r="J424" s="39"/>
    </row>
    <row r="425" spans="1:16" x14ac:dyDescent="0.25">
      <c r="A425" s="31" t="s">
        <v>86</v>
      </c>
      <c r="B425" s="38"/>
      <c r="E425" s="40" t="s">
        <v>81</v>
      </c>
      <c r="J425" s="39"/>
    </row>
    <row r="426" spans="1:16" ht="30" x14ac:dyDescent="0.25">
      <c r="A426" s="31" t="s">
        <v>79</v>
      </c>
      <c r="B426" s="31">
        <v>139</v>
      </c>
      <c r="C426" s="32" t="s">
        <v>301</v>
      </c>
      <c r="D426" s="31" t="s">
        <v>81</v>
      </c>
      <c r="E426" s="33" t="s">
        <v>302</v>
      </c>
      <c r="F426" s="34" t="s">
        <v>120</v>
      </c>
      <c r="G426" s="35">
        <v>5</v>
      </c>
      <c r="H426" s="36">
        <v>0</v>
      </c>
      <c r="I426" s="36">
        <f>ROUND(G426*H426,P4)</f>
        <v>0</v>
      </c>
      <c r="J426" s="31"/>
      <c r="O426" s="37">
        <f>I426*0.21</f>
        <v>0</v>
      </c>
      <c r="P426">
        <v>3</v>
      </c>
    </row>
    <row r="427" spans="1:16" ht="30" x14ac:dyDescent="0.25">
      <c r="A427" s="31" t="s">
        <v>84</v>
      </c>
      <c r="B427" s="38"/>
      <c r="E427" s="33" t="s">
        <v>302</v>
      </c>
      <c r="J427" s="39"/>
    </row>
    <row r="428" spans="1:16" x14ac:dyDescent="0.25">
      <c r="A428" s="31" t="s">
        <v>86</v>
      </c>
      <c r="B428" s="38"/>
      <c r="E428" s="40" t="s">
        <v>81</v>
      </c>
      <c r="J428" s="39"/>
    </row>
    <row r="429" spans="1:16" x14ac:dyDescent="0.25">
      <c r="A429" s="31" t="s">
        <v>79</v>
      </c>
      <c r="B429" s="31">
        <v>140</v>
      </c>
      <c r="C429" s="32" t="s">
        <v>303</v>
      </c>
      <c r="D429" s="31" t="s">
        <v>81</v>
      </c>
      <c r="E429" s="33" t="s">
        <v>304</v>
      </c>
      <c r="F429" s="34" t="s">
        <v>120</v>
      </c>
      <c r="G429" s="35">
        <v>5</v>
      </c>
      <c r="H429" s="36">
        <v>0</v>
      </c>
      <c r="I429" s="36">
        <f>ROUND(G429*H429,P4)</f>
        <v>0</v>
      </c>
      <c r="J429" s="31"/>
      <c r="O429" s="37">
        <f>I429*0.21</f>
        <v>0</v>
      </c>
      <c r="P429">
        <v>3</v>
      </c>
    </row>
    <row r="430" spans="1:16" x14ac:dyDescent="0.25">
      <c r="A430" s="31" t="s">
        <v>84</v>
      </c>
      <c r="B430" s="38"/>
      <c r="E430" s="33" t="s">
        <v>304</v>
      </c>
      <c r="J430" s="39"/>
    </row>
    <row r="431" spans="1:16" x14ac:dyDescent="0.25">
      <c r="A431" s="31" t="s">
        <v>86</v>
      </c>
      <c r="B431" s="38"/>
      <c r="E431" s="40" t="s">
        <v>81</v>
      </c>
      <c r="J431" s="39"/>
    </row>
    <row r="432" spans="1:16" x14ac:dyDescent="0.25">
      <c r="A432" s="31" t="s">
        <v>79</v>
      </c>
      <c r="B432" s="31">
        <v>141</v>
      </c>
      <c r="C432" s="32" t="s">
        <v>305</v>
      </c>
      <c r="D432" s="31" t="s">
        <v>81</v>
      </c>
      <c r="E432" s="33" t="s">
        <v>306</v>
      </c>
      <c r="F432" s="34" t="s">
        <v>95</v>
      </c>
      <c r="G432" s="35">
        <v>72</v>
      </c>
      <c r="H432" s="36">
        <v>0</v>
      </c>
      <c r="I432" s="36">
        <f>ROUND(G432*H432,P4)</f>
        <v>0</v>
      </c>
      <c r="J432" s="31"/>
      <c r="O432" s="37">
        <f>I432*0.21</f>
        <v>0</v>
      </c>
      <c r="P432">
        <v>3</v>
      </c>
    </row>
    <row r="433" spans="1:16" x14ac:dyDescent="0.25">
      <c r="A433" s="31" t="s">
        <v>84</v>
      </c>
      <c r="B433" s="38"/>
      <c r="E433" s="33" t="s">
        <v>306</v>
      </c>
      <c r="J433" s="39"/>
    </row>
    <row r="434" spans="1:16" x14ac:dyDescent="0.25">
      <c r="A434" s="31" t="s">
        <v>86</v>
      </c>
      <c r="B434" s="38"/>
      <c r="E434" s="40" t="s">
        <v>81</v>
      </c>
      <c r="J434" s="39"/>
    </row>
    <row r="435" spans="1:16" x14ac:dyDescent="0.25">
      <c r="A435" s="31" t="s">
        <v>79</v>
      </c>
      <c r="B435" s="31">
        <v>142</v>
      </c>
      <c r="C435" s="32" t="s">
        <v>307</v>
      </c>
      <c r="D435" s="31" t="s">
        <v>81</v>
      </c>
      <c r="E435" s="33" t="s">
        <v>308</v>
      </c>
      <c r="F435" s="34" t="s">
        <v>120</v>
      </c>
      <c r="G435" s="35">
        <v>5</v>
      </c>
      <c r="H435" s="36">
        <v>0</v>
      </c>
      <c r="I435" s="36">
        <f>ROUND(G435*H435,P4)</f>
        <v>0</v>
      </c>
      <c r="J435" s="31"/>
      <c r="O435" s="37">
        <f>I435*0.21</f>
        <v>0</v>
      </c>
      <c r="P435">
        <v>3</v>
      </c>
    </row>
    <row r="436" spans="1:16" x14ac:dyDescent="0.25">
      <c r="A436" s="31" t="s">
        <v>84</v>
      </c>
      <c r="B436" s="38"/>
      <c r="E436" s="33" t="s">
        <v>308</v>
      </c>
      <c r="J436" s="39"/>
    </row>
    <row r="437" spans="1:16" x14ac:dyDescent="0.25">
      <c r="A437" s="31" t="s">
        <v>86</v>
      </c>
      <c r="B437" s="38"/>
      <c r="E437" s="40" t="s">
        <v>81</v>
      </c>
      <c r="J437" s="39"/>
    </row>
    <row r="438" spans="1:16" ht="45" x14ac:dyDescent="0.25">
      <c r="A438" s="31" t="s">
        <v>79</v>
      </c>
      <c r="B438" s="31">
        <v>143</v>
      </c>
      <c r="C438" s="32" t="s">
        <v>311</v>
      </c>
      <c r="D438" s="31" t="s">
        <v>81</v>
      </c>
      <c r="E438" s="33" t="s">
        <v>312</v>
      </c>
      <c r="F438" s="34" t="s">
        <v>120</v>
      </c>
      <c r="G438" s="35">
        <v>2</v>
      </c>
      <c r="H438" s="36">
        <v>0</v>
      </c>
      <c r="I438" s="36">
        <f>ROUND(G438*H438,P4)</f>
        <v>0</v>
      </c>
      <c r="J438" s="31"/>
      <c r="O438" s="37">
        <f>I438*0.21</f>
        <v>0</v>
      </c>
      <c r="P438">
        <v>3</v>
      </c>
    </row>
    <row r="439" spans="1:16" ht="45" x14ac:dyDescent="0.25">
      <c r="A439" s="31" t="s">
        <v>84</v>
      </c>
      <c r="B439" s="38"/>
      <c r="E439" s="33" t="s">
        <v>312</v>
      </c>
      <c r="J439" s="39"/>
    </row>
    <row r="440" spans="1:16" x14ac:dyDescent="0.25">
      <c r="A440" s="31" t="s">
        <v>86</v>
      </c>
      <c r="B440" s="38"/>
      <c r="E440" s="40" t="s">
        <v>81</v>
      </c>
      <c r="J440" s="39"/>
    </row>
    <row r="441" spans="1:16" x14ac:dyDescent="0.25">
      <c r="A441" s="31" t="s">
        <v>79</v>
      </c>
      <c r="B441" s="31">
        <v>144</v>
      </c>
      <c r="C441" s="32" t="s">
        <v>313</v>
      </c>
      <c r="D441" s="31" t="s">
        <v>81</v>
      </c>
      <c r="E441" s="33" t="s">
        <v>314</v>
      </c>
      <c r="F441" s="34" t="s">
        <v>120</v>
      </c>
      <c r="G441" s="35">
        <v>1</v>
      </c>
      <c r="H441" s="36">
        <v>0</v>
      </c>
      <c r="I441" s="36">
        <f>ROUND(G441*H441,P4)</f>
        <v>0</v>
      </c>
      <c r="J441" s="31"/>
      <c r="O441" s="37">
        <f>I441*0.21</f>
        <v>0</v>
      </c>
      <c r="P441">
        <v>3</v>
      </c>
    </row>
    <row r="442" spans="1:16" x14ac:dyDescent="0.25">
      <c r="A442" s="31" t="s">
        <v>84</v>
      </c>
      <c r="B442" s="38"/>
      <c r="E442" s="33" t="s">
        <v>314</v>
      </c>
      <c r="J442" s="39"/>
    </row>
    <row r="443" spans="1:16" x14ac:dyDescent="0.25">
      <c r="A443" s="31" t="s">
        <v>86</v>
      </c>
      <c r="B443" s="38"/>
      <c r="E443" s="40" t="s">
        <v>81</v>
      </c>
      <c r="J443" s="39"/>
    </row>
    <row r="444" spans="1:16" x14ac:dyDescent="0.25">
      <c r="A444" s="31" t="s">
        <v>79</v>
      </c>
      <c r="B444" s="31">
        <v>145</v>
      </c>
      <c r="C444" s="32" t="s">
        <v>694</v>
      </c>
      <c r="D444" s="31" t="s">
        <v>81</v>
      </c>
      <c r="E444" s="33" t="s">
        <v>695</v>
      </c>
      <c r="F444" s="34" t="s">
        <v>120</v>
      </c>
      <c r="G444" s="35">
        <v>1</v>
      </c>
      <c r="H444" s="36">
        <v>0</v>
      </c>
      <c r="I444" s="36">
        <f>ROUND(G444*H444,P4)</f>
        <v>0</v>
      </c>
      <c r="J444" s="31"/>
      <c r="O444" s="37">
        <f>I444*0.21</f>
        <v>0</v>
      </c>
      <c r="P444">
        <v>3</v>
      </c>
    </row>
    <row r="445" spans="1:16" x14ac:dyDescent="0.25">
      <c r="A445" s="31" t="s">
        <v>84</v>
      </c>
      <c r="B445" s="38"/>
      <c r="E445" s="33" t="s">
        <v>593</v>
      </c>
      <c r="J445" s="39"/>
    </row>
    <row r="446" spans="1:16" x14ac:dyDescent="0.25">
      <c r="A446" s="31" t="s">
        <v>86</v>
      </c>
      <c r="B446" s="38"/>
      <c r="E446" s="40" t="s">
        <v>81</v>
      </c>
      <c r="J446" s="39"/>
    </row>
    <row r="447" spans="1:16" x14ac:dyDescent="0.25">
      <c r="A447" s="31" t="s">
        <v>79</v>
      </c>
      <c r="B447" s="31">
        <v>146</v>
      </c>
      <c r="C447" s="32" t="s">
        <v>317</v>
      </c>
      <c r="D447" s="31" t="s">
        <v>81</v>
      </c>
      <c r="E447" s="33" t="s">
        <v>318</v>
      </c>
      <c r="F447" s="34" t="s">
        <v>120</v>
      </c>
      <c r="G447" s="35">
        <v>2</v>
      </c>
      <c r="H447" s="36">
        <v>0</v>
      </c>
      <c r="I447" s="36">
        <f>ROUND(G447*H447,P4)</f>
        <v>0</v>
      </c>
      <c r="J447" s="31"/>
      <c r="O447" s="37">
        <f>I447*0.21</f>
        <v>0</v>
      </c>
      <c r="P447">
        <v>3</v>
      </c>
    </row>
    <row r="448" spans="1:16" x14ac:dyDescent="0.25">
      <c r="A448" s="31" t="s">
        <v>84</v>
      </c>
      <c r="B448" s="38"/>
      <c r="E448" s="33" t="s">
        <v>318</v>
      </c>
      <c r="J448" s="39"/>
    </row>
    <row r="449" spans="1:16" x14ac:dyDescent="0.25">
      <c r="A449" s="31" t="s">
        <v>86</v>
      </c>
      <c r="B449" s="38"/>
      <c r="E449" s="40" t="s">
        <v>81</v>
      </c>
      <c r="J449" s="39"/>
    </row>
    <row r="450" spans="1:16" x14ac:dyDescent="0.25">
      <c r="A450" s="31" t="s">
        <v>79</v>
      </c>
      <c r="B450" s="31">
        <v>147</v>
      </c>
      <c r="C450" s="32" t="s">
        <v>319</v>
      </c>
      <c r="D450" s="31" t="s">
        <v>81</v>
      </c>
      <c r="E450" s="33" t="s">
        <v>320</v>
      </c>
      <c r="F450" s="34" t="s">
        <v>120</v>
      </c>
      <c r="G450" s="35">
        <v>5</v>
      </c>
      <c r="H450" s="36">
        <v>0</v>
      </c>
      <c r="I450" s="36">
        <f>ROUND(G450*H450,P4)</f>
        <v>0</v>
      </c>
      <c r="J450" s="31"/>
      <c r="O450" s="37">
        <f>I450*0.21</f>
        <v>0</v>
      </c>
      <c r="P450">
        <v>3</v>
      </c>
    </row>
    <row r="451" spans="1:16" x14ac:dyDescent="0.25">
      <c r="A451" s="31" t="s">
        <v>84</v>
      </c>
      <c r="B451" s="38"/>
      <c r="E451" s="33" t="s">
        <v>320</v>
      </c>
      <c r="J451" s="39"/>
    </row>
    <row r="452" spans="1:16" x14ac:dyDescent="0.25">
      <c r="A452" s="31" t="s">
        <v>86</v>
      </c>
      <c r="B452" s="38"/>
      <c r="E452" s="40" t="s">
        <v>81</v>
      </c>
      <c r="J452" s="39"/>
    </row>
    <row r="453" spans="1:16" x14ac:dyDescent="0.25">
      <c r="A453" s="31" t="s">
        <v>79</v>
      </c>
      <c r="B453" s="31">
        <v>148</v>
      </c>
      <c r="C453" s="32" t="s">
        <v>321</v>
      </c>
      <c r="D453" s="31" t="s">
        <v>81</v>
      </c>
      <c r="E453" s="33" t="s">
        <v>322</v>
      </c>
      <c r="F453" s="34" t="s">
        <v>120</v>
      </c>
      <c r="G453" s="35">
        <v>1</v>
      </c>
      <c r="H453" s="36">
        <v>0</v>
      </c>
      <c r="I453" s="36">
        <f>ROUND(G453*H453,P4)</f>
        <v>0</v>
      </c>
      <c r="J453" s="31"/>
      <c r="O453" s="37">
        <f>I453*0.21</f>
        <v>0</v>
      </c>
      <c r="P453">
        <v>3</v>
      </c>
    </row>
    <row r="454" spans="1:16" x14ac:dyDescent="0.25">
      <c r="A454" s="31" t="s">
        <v>84</v>
      </c>
      <c r="B454" s="38"/>
      <c r="E454" s="33" t="s">
        <v>322</v>
      </c>
      <c r="J454" s="39"/>
    </row>
    <row r="455" spans="1:16" x14ac:dyDescent="0.25">
      <c r="A455" s="31" t="s">
        <v>86</v>
      </c>
      <c r="B455" s="38"/>
      <c r="E455" s="40" t="s">
        <v>81</v>
      </c>
      <c r="J455" s="39"/>
    </row>
    <row r="456" spans="1:16" x14ac:dyDescent="0.25">
      <c r="A456" s="31" t="s">
        <v>79</v>
      </c>
      <c r="B456" s="31">
        <v>149</v>
      </c>
      <c r="C456" s="32" t="s">
        <v>323</v>
      </c>
      <c r="D456" s="31" t="s">
        <v>81</v>
      </c>
      <c r="E456" s="33" t="s">
        <v>324</v>
      </c>
      <c r="F456" s="34" t="s">
        <v>120</v>
      </c>
      <c r="G456" s="35">
        <v>51</v>
      </c>
      <c r="H456" s="36">
        <v>0</v>
      </c>
      <c r="I456" s="36">
        <f>ROUND(G456*H456,P4)</f>
        <v>0</v>
      </c>
      <c r="J456" s="31"/>
      <c r="O456" s="37">
        <f>I456*0.21</f>
        <v>0</v>
      </c>
      <c r="P456">
        <v>3</v>
      </c>
    </row>
    <row r="457" spans="1:16" x14ac:dyDescent="0.25">
      <c r="A457" s="31" t="s">
        <v>84</v>
      </c>
      <c r="B457" s="38"/>
      <c r="E457" s="33" t="s">
        <v>324</v>
      </c>
      <c r="J457" s="39"/>
    </row>
    <row r="458" spans="1:16" x14ac:dyDescent="0.25">
      <c r="A458" s="31" t="s">
        <v>86</v>
      </c>
      <c r="B458" s="38"/>
      <c r="E458" s="40" t="s">
        <v>81</v>
      </c>
      <c r="J458" s="39"/>
    </row>
    <row r="459" spans="1:16" x14ac:dyDescent="0.25">
      <c r="A459" s="31" t="s">
        <v>79</v>
      </c>
      <c r="B459" s="31">
        <v>150</v>
      </c>
      <c r="C459" s="32" t="s">
        <v>444</v>
      </c>
      <c r="D459" s="31" t="s">
        <v>81</v>
      </c>
      <c r="E459" s="33" t="s">
        <v>445</v>
      </c>
      <c r="F459" s="34" t="s">
        <v>120</v>
      </c>
      <c r="G459" s="35">
        <v>135</v>
      </c>
      <c r="H459" s="36">
        <v>0</v>
      </c>
      <c r="I459" s="36">
        <f>ROUND(G459*H459,P4)</f>
        <v>0</v>
      </c>
      <c r="J459" s="31"/>
      <c r="O459" s="37">
        <f>I459*0.21</f>
        <v>0</v>
      </c>
      <c r="P459">
        <v>3</v>
      </c>
    </row>
    <row r="460" spans="1:16" x14ac:dyDescent="0.25">
      <c r="A460" s="31" t="s">
        <v>84</v>
      </c>
      <c r="B460" s="38"/>
      <c r="E460" s="33" t="s">
        <v>445</v>
      </c>
      <c r="J460" s="39"/>
    </row>
    <row r="461" spans="1:16" x14ac:dyDescent="0.25">
      <c r="A461" s="31" t="s">
        <v>86</v>
      </c>
      <c r="B461" s="38"/>
      <c r="E461" s="40" t="s">
        <v>81</v>
      </c>
      <c r="J461" s="39"/>
    </row>
    <row r="462" spans="1:16" x14ac:dyDescent="0.25">
      <c r="A462" s="31" t="s">
        <v>79</v>
      </c>
      <c r="B462" s="31">
        <v>151</v>
      </c>
      <c r="C462" s="32" t="s">
        <v>446</v>
      </c>
      <c r="D462" s="31" t="s">
        <v>81</v>
      </c>
      <c r="E462" s="33" t="s">
        <v>447</v>
      </c>
      <c r="F462" s="34" t="s">
        <v>120</v>
      </c>
      <c r="G462" s="35">
        <v>14</v>
      </c>
      <c r="H462" s="36">
        <v>0</v>
      </c>
      <c r="I462" s="36">
        <f>ROUND(G462*H462,P4)</f>
        <v>0</v>
      </c>
      <c r="J462" s="31"/>
      <c r="O462" s="37">
        <f>I462*0.21</f>
        <v>0</v>
      </c>
      <c r="P462">
        <v>3</v>
      </c>
    </row>
    <row r="463" spans="1:16" x14ac:dyDescent="0.25">
      <c r="A463" s="31" t="s">
        <v>84</v>
      </c>
      <c r="B463" s="38"/>
      <c r="E463" s="33" t="s">
        <v>447</v>
      </c>
      <c r="J463" s="39"/>
    </row>
    <row r="464" spans="1:16" x14ac:dyDescent="0.25">
      <c r="A464" s="31" t="s">
        <v>86</v>
      </c>
      <c r="B464" s="38"/>
      <c r="E464" s="40" t="s">
        <v>81</v>
      </c>
      <c r="J464" s="39"/>
    </row>
    <row r="465" spans="1:16" x14ac:dyDescent="0.25">
      <c r="A465" s="31" t="s">
        <v>79</v>
      </c>
      <c r="B465" s="31">
        <v>152</v>
      </c>
      <c r="C465" s="32" t="s">
        <v>448</v>
      </c>
      <c r="D465" s="31" t="s">
        <v>81</v>
      </c>
      <c r="E465" s="33" t="s">
        <v>449</v>
      </c>
      <c r="F465" s="34" t="s">
        <v>95</v>
      </c>
      <c r="G465" s="35">
        <v>213</v>
      </c>
      <c r="H465" s="36">
        <v>0</v>
      </c>
      <c r="I465" s="36">
        <f>ROUND(G465*H465,P4)</f>
        <v>0</v>
      </c>
      <c r="J465" s="31"/>
      <c r="O465" s="37">
        <f>I465*0.21</f>
        <v>0</v>
      </c>
      <c r="P465">
        <v>3</v>
      </c>
    </row>
    <row r="466" spans="1:16" x14ac:dyDescent="0.25">
      <c r="A466" s="31" t="s">
        <v>84</v>
      </c>
      <c r="B466" s="38"/>
      <c r="E466" s="33" t="s">
        <v>449</v>
      </c>
      <c r="J466" s="39"/>
    </row>
    <row r="467" spans="1:16" x14ac:dyDescent="0.25">
      <c r="A467" s="31" t="s">
        <v>86</v>
      </c>
      <c r="B467" s="38"/>
      <c r="E467" s="40" t="s">
        <v>81</v>
      </c>
      <c r="J467" s="39"/>
    </row>
    <row r="468" spans="1:16" x14ac:dyDescent="0.25">
      <c r="A468" s="31" t="s">
        <v>79</v>
      </c>
      <c r="B468" s="31">
        <v>153</v>
      </c>
      <c r="C468" s="32" t="s">
        <v>594</v>
      </c>
      <c r="D468" s="31" t="s">
        <v>81</v>
      </c>
      <c r="E468" s="33" t="s">
        <v>595</v>
      </c>
      <c r="F468" s="34" t="s">
        <v>95</v>
      </c>
      <c r="G468" s="35">
        <v>62</v>
      </c>
      <c r="H468" s="36">
        <v>0</v>
      </c>
      <c r="I468" s="36">
        <f>ROUND(G468*H468,P4)</f>
        <v>0</v>
      </c>
      <c r="J468" s="31"/>
      <c r="O468" s="37">
        <f>I468*0.21</f>
        <v>0</v>
      </c>
      <c r="P468">
        <v>3</v>
      </c>
    </row>
    <row r="469" spans="1:16" x14ac:dyDescent="0.25">
      <c r="A469" s="31" t="s">
        <v>84</v>
      </c>
      <c r="B469" s="38"/>
      <c r="E469" s="33" t="s">
        <v>595</v>
      </c>
      <c r="J469" s="39"/>
    </row>
    <row r="470" spans="1:16" x14ac:dyDescent="0.25">
      <c r="A470" s="31" t="s">
        <v>86</v>
      </c>
      <c r="B470" s="38"/>
      <c r="E470" s="40" t="s">
        <v>81</v>
      </c>
      <c r="J470" s="39"/>
    </row>
    <row r="471" spans="1:16" x14ac:dyDescent="0.25">
      <c r="A471" s="31" t="s">
        <v>79</v>
      </c>
      <c r="B471" s="31">
        <v>154</v>
      </c>
      <c r="C471" s="32" t="s">
        <v>696</v>
      </c>
      <c r="D471" s="31" t="s">
        <v>81</v>
      </c>
      <c r="E471" s="33" t="s">
        <v>697</v>
      </c>
      <c r="F471" s="34" t="s">
        <v>95</v>
      </c>
      <c r="G471" s="35">
        <v>190</v>
      </c>
      <c r="H471" s="36">
        <v>0</v>
      </c>
      <c r="I471" s="36">
        <f>ROUND(G471*H471,P4)</f>
        <v>0</v>
      </c>
      <c r="J471" s="31"/>
      <c r="O471" s="37">
        <f>I471*0.21</f>
        <v>0</v>
      </c>
      <c r="P471">
        <v>3</v>
      </c>
    </row>
    <row r="472" spans="1:16" x14ac:dyDescent="0.25">
      <c r="A472" s="31" t="s">
        <v>84</v>
      </c>
      <c r="B472" s="38"/>
      <c r="E472" s="33" t="s">
        <v>595</v>
      </c>
      <c r="J472" s="39"/>
    </row>
    <row r="473" spans="1:16" x14ac:dyDescent="0.25">
      <c r="A473" s="31" t="s">
        <v>86</v>
      </c>
      <c r="B473" s="38"/>
      <c r="E473" s="40" t="s">
        <v>81</v>
      </c>
      <c r="J473" s="39"/>
    </row>
    <row r="474" spans="1:16" x14ac:dyDescent="0.25">
      <c r="A474" s="31" t="s">
        <v>79</v>
      </c>
      <c r="B474" s="31">
        <v>155</v>
      </c>
      <c r="C474" s="32" t="s">
        <v>698</v>
      </c>
      <c r="D474" s="31" t="s">
        <v>81</v>
      </c>
      <c r="E474" s="33" t="s">
        <v>699</v>
      </c>
      <c r="F474" s="34" t="s">
        <v>95</v>
      </c>
      <c r="G474" s="35">
        <v>192</v>
      </c>
      <c r="H474" s="36">
        <v>0</v>
      </c>
      <c r="I474" s="36">
        <f>ROUND(G474*H474,P4)</f>
        <v>0</v>
      </c>
      <c r="J474" s="31"/>
      <c r="O474" s="37">
        <f>I474*0.21</f>
        <v>0</v>
      </c>
      <c r="P474">
        <v>3</v>
      </c>
    </row>
    <row r="475" spans="1:16" x14ac:dyDescent="0.25">
      <c r="A475" s="31" t="s">
        <v>84</v>
      </c>
      <c r="B475" s="38"/>
      <c r="E475" s="33" t="s">
        <v>595</v>
      </c>
      <c r="J475" s="39"/>
    </row>
    <row r="476" spans="1:16" x14ac:dyDescent="0.25">
      <c r="A476" s="31" t="s">
        <v>86</v>
      </c>
      <c r="B476" s="38"/>
      <c r="E476" s="40" t="s">
        <v>81</v>
      </c>
      <c r="J476" s="39"/>
    </row>
    <row r="477" spans="1:16" x14ac:dyDescent="0.25">
      <c r="A477" s="31" t="s">
        <v>79</v>
      </c>
      <c r="B477" s="31">
        <v>156</v>
      </c>
      <c r="C477" s="32" t="s">
        <v>325</v>
      </c>
      <c r="D477" s="31" t="s">
        <v>81</v>
      </c>
      <c r="E477" s="33" t="s">
        <v>326</v>
      </c>
      <c r="F477" s="34" t="s">
        <v>95</v>
      </c>
      <c r="G477" s="35">
        <v>659</v>
      </c>
      <c r="H477" s="36">
        <v>0</v>
      </c>
      <c r="I477" s="36">
        <f>ROUND(G477*H477,P4)</f>
        <v>0</v>
      </c>
      <c r="J477" s="31"/>
      <c r="O477" s="37">
        <f>I477*0.21</f>
        <v>0</v>
      </c>
      <c r="P477">
        <v>3</v>
      </c>
    </row>
    <row r="478" spans="1:16" x14ac:dyDescent="0.25">
      <c r="A478" s="31" t="s">
        <v>84</v>
      </c>
      <c r="B478" s="38"/>
      <c r="E478" s="33" t="s">
        <v>326</v>
      </c>
      <c r="J478" s="39"/>
    </row>
    <row r="479" spans="1:16" x14ac:dyDescent="0.25">
      <c r="A479" s="31" t="s">
        <v>86</v>
      </c>
      <c r="B479" s="38"/>
      <c r="E479" s="40" t="s">
        <v>81</v>
      </c>
      <c r="J479" s="39"/>
    </row>
    <row r="480" spans="1:16" x14ac:dyDescent="0.25">
      <c r="A480" s="31" t="s">
        <v>79</v>
      </c>
      <c r="B480" s="31">
        <v>157</v>
      </c>
      <c r="C480" s="32" t="s">
        <v>327</v>
      </c>
      <c r="D480" s="31" t="s">
        <v>81</v>
      </c>
      <c r="E480" s="33" t="s">
        <v>328</v>
      </c>
      <c r="F480" s="34" t="s">
        <v>95</v>
      </c>
      <c r="G480" s="35">
        <v>8</v>
      </c>
      <c r="H480" s="36">
        <v>0</v>
      </c>
      <c r="I480" s="36">
        <f>ROUND(G480*H480,P4)</f>
        <v>0</v>
      </c>
      <c r="J480" s="31"/>
      <c r="O480" s="37">
        <f>I480*0.21</f>
        <v>0</v>
      </c>
      <c r="P480">
        <v>3</v>
      </c>
    </row>
    <row r="481" spans="1:16" x14ac:dyDescent="0.25">
      <c r="A481" s="31" t="s">
        <v>84</v>
      </c>
      <c r="B481" s="38"/>
      <c r="E481" s="33" t="s">
        <v>328</v>
      </c>
      <c r="J481" s="39"/>
    </row>
    <row r="482" spans="1:16" x14ac:dyDescent="0.25">
      <c r="A482" s="31" t="s">
        <v>86</v>
      </c>
      <c r="B482" s="38"/>
      <c r="E482" s="40" t="s">
        <v>81</v>
      </c>
      <c r="J482" s="39"/>
    </row>
    <row r="483" spans="1:16" x14ac:dyDescent="0.25">
      <c r="A483" s="31" t="s">
        <v>79</v>
      </c>
      <c r="B483" s="31">
        <v>158</v>
      </c>
      <c r="C483" s="32" t="s">
        <v>329</v>
      </c>
      <c r="D483" s="31" t="s">
        <v>81</v>
      </c>
      <c r="E483" s="33" t="s">
        <v>330</v>
      </c>
      <c r="F483" s="34" t="s">
        <v>95</v>
      </c>
      <c r="G483" s="35">
        <v>10</v>
      </c>
      <c r="H483" s="36">
        <v>0</v>
      </c>
      <c r="I483" s="36">
        <f>ROUND(G483*H483,P4)</f>
        <v>0</v>
      </c>
      <c r="J483" s="31"/>
      <c r="O483" s="37">
        <f>I483*0.21</f>
        <v>0</v>
      </c>
      <c r="P483">
        <v>3</v>
      </c>
    </row>
    <row r="484" spans="1:16" x14ac:dyDescent="0.25">
      <c r="A484" s="31" t="s">
        <v>84</v>
      </c>
      <c r="B484" s="38"/>
      <c r="E484" s="33" t="s">
        <v>330</v>
      </c>
      <c r="J484" s="39"/>
    </row>
    <row r="485" spans="1:16" x14ac:dyDescent="0.25">
      <c r="A485" s="31" t="s">
        <v>86</v>
      </c>
      <c r="B485" s="38"/>
      <c r="E485" s="40" t="s">
        <v>81</v>
      </c>
      <c r="J485" s="39"/>
    </row>
    <row r="486" spans="1:16" x14ac:dyDescent="0.25">
      <c r="A486" s="31" t="s">
        <v>79</v>
      </c>
      <c r="B486" s="31">
        <v>159</v>
      </c>
      <c r="C486" s="32" t="s">
        <v>331</v>
      </c>
      <c r="D486" s="31" t="s">
        <v>81</v>
      </c>
      <c r="E486" s="33" t="s">
        <v>332</v>
      </c>
      <c r="F486" s="34" t="s">
        <v>95</v>
      </c>
      <c r="G486" s="35">
        <v>172</v>
      </c>
      <c r="H486" s="36">
        <v>0</v>
      </c>
      <c r="I486" s="36">
        <f>ROUND(G486*H486,P4)</f>
        <v>0</v>
      </c>
      <c r="J486" s="31"/>
      <c r="O486" s="37">
        <f>I486*0.21</f>
        <v>0</v>
      </c>
      <c r="P486">
        <v>3</v>
      </c>
    </row>
    <row r="487" spans="1:16" x14ac:dyDescent="0.25">
      <c r="A487" s="31" t="s">
        <v>84</v>
      </c>
      <c r="B487" s="38"/>
      <c r="E487" s="33" t="s">
        <v>332</v>
      </c>
      <c r="J487" s="39"/>
    </row>
    <row r="488" spans="1:16" x14ac:dyDescent="0.25">
      <c r="A488" s="31" t="s">
        <v>86</v>
      </c>
      <c r="B488" s="38"/>
      <c r="E488" s="40" t="s">
        <v>81</v>
      </c>
      <c r="J488" s="39"/>
    </row>
    <row r="489" spans="1:16" x14ac:dyDescent="0.25">
      <c r="A489" s="31" t="s">
        <v>79</v>
      </c>
      <c r="B489" s="31">
        <v>160</v>
      </c>
      <c r="C489" s="32" t="s">
        <v>333</v>
      </c>
      <c r="D489" s="31" t="s">
        <v>81</v>
      </c>
      <c r="E489" s="33" t="s">
        <v>334</v>
      </c>
      <c r="F489" s="34" t="s">
        <v>95</v>
      </c>
      <c r="G489" s="35">
        <v>231</v>
      </c>
      <c r="H489" s="36">
        <v>0</v>
      </c>
      <c r="I489" s="36">
        <f>ROUND(G489*H489,P4)</f>
        <v>0</v>
      </c>
      <c r="J489" s="31"/>
      <c r="O489" s="37">
        <f>I489*0.21</f>
        <v>0</v>
      </c>
      <c r="P489">
        <v>3</v>
      </c>
    </row>
    <row r="490" spans="1:16" x14ac:dyDescent="0.25">
      <c r="A490" s="31" t="s">
        <v>84</v>
      </c>
      <c r="B490" s="38"/>
      <c r="E490" s="33" t="s">
        <v>334</v>
      </c>
      <c r="J490" s="39"/>
    </row>
    <row r="491" spans="1:16" x14ac:dyDescent="0.25">
      <c r="A491" s="31" t="s">
        <v>86</v>
      </c>
      <c r="B491" s="38"/>
      <c r="E491" s="40" t="s">
        <v>81</v>
      </c>
      <c r="J491" s="39"/>
    </row>
    <row r="492" spans="1:16" x14ac:dyDescent="0.25">
      <c r="A492" s="31" t="s">
        <v>79</v>
      </c>
      <c r="B492" s="31">
        <v>161</v>
      </c>
      <c r="C492" s="32" t="s">
        <v>335</v>
      </c>
      <c r="D492" s="31" t="s">
        <v>81</v>
      </c>
      <c r="E492" s="33" t="s">
        <v>336</v>
      </c>
      <c r="F492" s="34" t="s">
        <v>95</v>
      </c>
      <c r="G492" s="35">
        <v>743</v>
      </c>
      <c r="H492" s="36">
        <v>0</v>
      </c>
      <c r="I492" s="36">
        <f>ROUND(G492*H492,P4)</f>
        <v>0</v>
      </c>
      <c r="J492" s="31"/>
      <c r="O492" s="37">
        <f>I492*0.21</f>
        <v>0</v>
      </c>
      <c r="P492">
        <v>3</v>
      </c>
    </row>
    <row r="493" spans="1:16" x14ac:dyDescent="0.25">
      <c r="A493" s="31" t="s">
        <v>84</v>
      </c>
      <c r="B493" s="38"/>
      <c r="E493" s="33" t="s">
        <v>336</v>
      </c>
      <c r="J493" s="39"/>
    </row>
    <row r="494" spans="1:16" x14ac:dyDescent="0.25">
      <c r="A494" s="31" t="s">
        <v>86</v>
      </c>
      <c r="B494" s="38"/>
      <c r="E494" s="40" t="s">
        <v>81</v>
      </c>
      <c r="J494" s="39"/>
    </row>
    <row r="495" spans="1:16" x14ac:dyDescent="0.25">
      <c r="A495" s="31" t="s">
        <v>79</v>
      </c>
      <c r="B495" s="31">
        <v>162</v>
      </c>
      <c r="C495" s="32" t="s">
        <v>337</v>
      </c>
      <c r="D495" s="31" t="s">
        <v>81</v>
      </c>
      <c r="E495" s="33" t="s">
        <v>338</v>
      </c>
      <c r="F495" s="34" t="s">
        <v>120</v>
      </c>
      <c r="G495" s="35">
        <v>12</v>
      </c>
      <c r="H495" s="36">
        <v>0</v>
      </c>
      <c r="I495" s="36">
        <f>ROUND(G495*H495,P4)</f>
        <v>0</v>
      </c>
      <c r="J495" s="31"/>
      <c r="O495" s="37">
        <f>I495*0.21</f>
        <v>0</v>
      </c>
      <c r="P495">
        <v>3</v>
      </c>
    </row>
    <row r="496" spans="1:16" x14ac:dyDescent="0.25">
      <c r="A496" s="31" t="s">
        <v>84</v>
      </c>
      <c r="B496" s="38"/>
      <c r="E496" s="33" t="s">
        <v>338</v>
      </c>
      <c r="J496" s="39"/>
    </row>
    <row r="497" spans="1:16" x14ac:dyDescent="0.25">
      <c r="A497" s="31" t="s">
        <v>86</v>
      </c>
      <c r="B497" s="38"/>
      <c r="E497" s="40" t="s">
        <v>81</v>
      </c>
      <c r="J497" s="39"/>
    </row>
    <row r="498" spans="1:16" x14ac:dyDescent="0.25">
      <c r="A498" s="31" t="s">
        <v>79</v>
      </c>
      <c r="B498" s="31">
        <v>163</v>
      </c>
      <c r="C498" s="32" t="s">
        <v>339</v>
      </c>
      <c r="D498" s="31" t="s">
        <v>81</v>
      </c>
      <c r="E498" s="33" t="s">
        <v>340</v>
      </c>
      <c r="F498" s="34" t="s">
        <v>120</v>
      </c>
      <c r="G498" s="35">
        <v>16</v>
      </c>
      <c r="H498" s="36">
        <v>0</v>
      </c>
      <c r="I498" s="36">
        <f>ROUND(G498*H498,P4)</f>
        <v>0</v>
      </c>
      <c r="J498" s="31"/>
      <c r="O498" s="37">
        <f>I498*0.21</f>
        <v>0</v>
      </c>
      <c r="P498">
        <v>3</v>
      </c>
    </row>
    <row r="499" spans="1:16" x14ac:dyDescent="0.25">
      <c r="A499" s="31" t="s">
        <v>84</v>
      </c>
      <c r="B499" s="38"/>
      <c r="E499" s="33" t="s">
        <v>340</v>
      </c>
      <c r="J499" s="39"/>
    </row>
    <row r="500" spans="1:16" x14ac:dyDescent="0.25">
      <c r="A500" s="31" t="s">
        <v>86</v>
      </c>
      <c r="B500" s="38"/>
      <c r="E500" s="40" t="s">
        <v>81</v>
      </c>
      <c r="J500" s="39"/>
    </row>
    <row r="501" spans="1:16" x14ac:dyDescent="0.25">
      <c r="A501" s="31" t="s">
        <v>79</v>
      </c>
      <c r="B501" s="31">
        <v>164</v>
      </c>
      <c r="C501" s="32" t="s">
        <v>596</v>
      </c>
      <c r="D501" s="31" t="s">
        <v>81</v>
      </c>
      <c r="E501" s="33" t="s">
        <v>597</v>
      </c>
      <c r="F501" s="34" t="s">
        <v>95</v>
      </c>
      <c r="G501" s="35">
        <v>1337</v>
      </c>
      <c r="H501" s="36">
        <v>0</v>
      </c>
      <c r="I501" s="36">
        <f>ROUND(G501*H501,P4)</f>
        <v>0</v>
      </c>
      <c r="J501" s="31"/>
      <c r="O501" s="37">
        <f>I501*0.21</f>
        <v>0</v>
      </c>
      <c r="P501">
        <v>3</v>
      </c>
    </row>
    <row r="502" spans="1:16" x14ac:dyDescent="0.25">
      <c r="A502" s="31" t="s">
        <v>84</v>
      </c>
      <c r="B502" s="38"/>
      <c r="E502" s="33" t="s">
        <v>597</v>
      </c>
      <c r="J502" s="39"/>
    </row>
    <row r="503" spans="1:16" x14ac:dyDescent="0.25">
      <c r="A503" s="31" t="s">
        <v>86</v>
      </c>
      <c r="B503" s="38"/>
      <c r="E503" s="40" t="s">
        <v>81</v>
      </c>
      <c r="J503" s="39"/>
    </row>
    <row r="504" spans="1:16" x14ac:dyDescent="0.25">
      <c r="A504" s="31" t="s">
        <v>79</v>
      </c>
      <c r="B504" s="31">
        <v>165</v>
      </c>
      <c r="C504" s="32" t="s">
        <v>598</v>
      </c>
      <c r="D504" s="31" t="s">
        <v>81</v>
      </c>
      <c r="E504" s="33" t="s">
        <v>599</v>
      </c>
      <c r="F504" s="34" t="s">
        <v>120</v>
      </c>
      <c r="G504" s="35">
        <v>48</v>
      </c>
      <c r="H504" s="36">
        <v>0</v>
      </c>
      <c r="I504" s="36">
        <f>ROUND(G504*H504,P4)</f>
        <v>0</v>
      </c>
      <c r="J504" s="31"/>
      <c r="O504" s="37">
        <f>I504*0.21</f>
        <v>0</v>
      </c>
      <c r="P504">
        <v>3</v>
      </c>
    </row>
    <row r="505" spans="1:16" x14ac:dyDescent="0.25">
      <c r="A505" s="31" t="s">
        <v>84</v>
      </c>
      <c r="B505" s="38"/>
      <c r="E505" s="33" t="s">
        <v>599</v>
      </c>
      <c r="J505" s="39"/>
    </row>
    <row r="506" spans="1:16" x14ac:dyDescent="0.25">
      <c r="A506" s="31" t="s">
        <v>86</v>
      </c>
      <c r="B506" s="38"/>
      <c r="E506" s="40" t="s">
        <v>81</v>
      </c>
      <c r="J506" s="39"/>
    </row>
    <row r="507" spans="1:16" x14ac:dyDescent="0.25">
      <c r="A507" s="31" t="s">
        <v>79</v>
      </c>
      <c r="B507" s="31">
        <v>166</v>
      </c>
      <c r="C507" s="32" t="s">
        <v>341</v>
      </c>
      <c r="D507" s="31" t="s">
        <v>81</v>
      </c>
      <c r="E507" s="33" t="s">
        <v>342</v>
      </c>
      <c r="F507" s="34" t="s">
        <v>120</v>
      </c>
      <c r="G507" s="35">
        <v>5</v>
      </c>
      <c r="H507" s="36">
        <v>0</v>
      </c>
      <c r="I507" s="36">
        <f>ROUND(G507*H507,P4)</f>
        <v>0</v>
      </c>
      <c r="J507" s="31"/>
      <c r="O507" s="37">
        <f>I507*0.21</f>
        <v>0</v>
      </c>
      <c r="P507">
        <v>3</v>
      </c>
    </row>
    <row r="508" spans="1:16" x14ac:dyDescent="0.25">
      <c r="A508" s="31" t="s">
        <v>84</v>
      </c>
      <c r="B508" s="38"/>
      <c r="E508" s="33" t="s">
        <v>342</v>
      </c>
      <c r="J508" s="39"/>
    </row>
    <row r="509" spans="1:16" x14ac:dyDescent="0.25">
      <c r="A509" s="31" t="s">
        <v>86</v>
      </c>
      <c r="B509" s="38"/>
      <c r="E509" s="40" t="s">
        <v>81</v>
      </c>
      <c r="J509" s="39"/>
    </row>
    <row r="510" spans="1:16" x14ac:dyDescent="0.25">
      <c r="A510" s="31" t="s">
        <v>79</v>
      </c>
      <c r="B510" s="31">
        <v>167</v>
      </c>
      <c r="C510" s="32" t="s">
        <v>343</v>
      </c>
      <c r="D510" s="31" t="s">
        <v>81</v>
      </c>
      <c r="E510" s="33" t="s">
        <v>344</v>
      </c>
      <c r="F510" s="34" t="s">
        <v>120</v>
      </c>
      <c r="G510" s="35">
        <v>20</v>
      </c>
      <c r="H510" s="36">
        <v>0</v>
      </c>
      <c r="I510" s="36">
        <f>ROUND(G510*H510,P4)</f>
        <v>0</v>
      </c>
      <c r="J510" s="31"/>
      <c r="O510" s="37">
        <f>I510*0.21</f>
        <v>0</v>
      </c>
      <c r="P510">
        <v>3</v>
      </c>
    </row>
    <row r="511" spans="1:16" x14ac:dyDescent="0.25">
      <c r="A511" s="31" t="s">
        <v>84</v>
      </c>
      <c r="B511" s="38"/>
      <c r="E511" s="33" t="s">
        <v>344</v>
      </c>
      <c r="J511" s="39"/>
    </row>
    <row r="512" spans="1:16" x14ac:dyDescent="0.25">
      <c r="A512" s="31" t="s">
        <v>86</v>
      </c>
      <c r="B512" s="38"/>
      <c r="E512" s="40" t="s">
        <v>81</v>
      </c>
      <c r="J512" s="39"/>
    </row>
    <row r="513" spans="1:16" x14ac:dyDescent="0.25">
      <c r="A513" s="31" t="s">
        <v>79</v>
      </c>
      <c r="B513" s="31">
        <v>168</v>
      </c>
      <c r="C513" s="32" t="s">
        <v>345</v>
      </c>
      <c r="D513" s="31" t="s">
        <v>81</v>
      </c>
      <c r="E513" s="33" t="s">
        <v>346</v>
      </c>
      <c r="F513" s="34" t="s">
        <v>120</v>
      </c>
      <c r="G513" s="35">
        <v>19</v>
      </c>
      <c r="H513" s="36">
        <v>0</v>
      </c>
      <c r="I513" s="36">
        <f>ROUND(G513*H513,P4)</f>
        <v>0</v>
      </c>
      <c r="J513" s="31"/>
      <c r="O513" s="37">
        <f>I513*0.21</f>
        <v>0</v>
      </c>
      <c r="P513">
        <v>3</v>
      </c>
    </row>
    <row r="514" spans="1:16" x14ac:dyDescent="0.25">
      <c r="A514" s="31" t="s">
        <v>84</v>
      </c>
      <c r="B514" s="38"/>
      <c r="E514" s="33" t="s">
        <v>346</v>
      </c>
      <c r="J514" s="39"/>
    </row>
    <row r="515" spans="1:16" x14ac:dyDescent="0.25">
      <c r="A515" s="31" t="s">
        <v>86</v>
      </c>
      <c r="B515" s="38"/>
      <c r="E515" s="40" t="s">
        <v>81</v>
      </c>
      <c r="J515" s="39"/>
    </row>
    <row r="516" spans="1:16" x14ac:dyDescent="0.25">
      <c r="A516" s="31" t="s">
        <v>79</v>
      </c>
      <c r="B516" s="31">
        <v>169</v>
      </c>
      <c r="C516" s="32" t="s">
        <v>602</v>
      </c>
      <c r="D516" s="31" t="s">
        <v>81</v>
      </c>
      <c r="E516" s="33" t="s">
        <v>603</v>
      </c>
      <c r="F516" s="34" t="s">
        <v>120</v>
      </c>
      <c r="G516" s="35">
        <v>3</v>
      </c>
      <c r="H516" s="36">
        <v>0</v>
      </c>
      <c r="I516" s="36">
        <f>ROUND(G516*H516,P4)</f>
        <v>0</v>
      </c>
      <c r="J516" s="31"/>
      <c r="O516" s="37">
        <f>I516*0.21</f>
        <v>0</v>
      </c>
      <c r="P516">
        <v>3</v>
      </c>
    </row>
    <row r="517" spans="1:16" x14ac:dyDescent="0.25">
      <c r="A517" s="31" t="s">
        <v>84</v>
      </c>
      <c r="B517" s="38"/>
      <c r="E517" s="33" t="s">
        <v>603</v>
      </c>
      <c r="J517" s="39"/>
    </row>
    <row r="518" spans="1:16" x14ac:dyDescent="0.25">
      <c r="A518" s="31" t="s">
        <v>86</v>
      </c>
      <c r="B518" s="38"/>
      <c r="E518" s="40" t="s">
        <v>81</v>
      </c>
      <c r="J518" s="39"/>
    </row>
    <row r="519" spans="1:16" x14ac:dyDescent="0.25">
      <c r="A519" s="31" t="s">
        <v>79</v>
      </c>
      <c r="B519" s="31">
        <v>170</v>
      </c>
      <c r="C519" s="32" t="s">
        <v>604</v>
      </c>
      <c r="D519" s="31" t="s">
        <v>81</v>
      </c>
      <c r="E519" s="33" t="s">
        <v>605</v>
      </c>
      <c r="F519" s="34" t="s">
        <v>120</v>
      </c>
      <c r="G519" s="35">
        <v>5</v>
      </c>
      <c r="H519" s="36">
        <v>0</v>
      </c>
      <c r="I519" s="36">
        <f>ROUND(G519*H519,P4)</f>
        <v>0</v>
      </c>
      <c r="J519" s="31"/>
      <c r="O519" s="37">
        <f>I519*0.21</f>
        <v>0</v>
      </c>
      <c r="P519">
        <v>3</v>
      </c>
    </row>
    <row r="520" spans="1:16" x14ac:dyDescent="0.25">
      <c r="A520" s="31" t="s">
        <v>84</v>
      </c>
      <c r="B520" s="38"/>
      <c r="E520" s="33" t="s">
        <v>605</v>
      </c>
      <c r="J520" s="39"/>
    </row>
    <row r="521" spans="1:16" x14ac:dyDescent="0.25">
      <c r="A521" s="31" t="s">
        <v>86</v>
      </c>
      <c r="B521" s="38"/>
      <c r="E521" s="40" t="s">
        <v>81</v>
      </c>
      <c r="J521" s="39"/>
    </row>
    <row r="522" spans="1:16" ht="30" x14ac:dyDescent="0.25">
      <c r="A522" s="31" t="s">
        <v>79</v>
      </c>
      <c r="B522" s="31">
        <v>171</v>
      </c>
      <c r="C522" s="32" t="s">
        <v>349</v>
      </c>
      <c r="D522" s="31" t="s">
        <v>81</v>
      </c>
      <c r="E522" s="33" t="s">
        <v>350</v>
      </c>
      <c r="F522" s="34" t="s">
        <v>120</v>
      </c>
      <c r="G522" s="35">
        <v>1</v>
      </c>
      <c r="H522" s="36">
        <v>0</v>
      </c>
      <c r="I522" s="36">
        <f>ROUND(G522*H522,P4)</f>
        <v>0</v>
      </c>
      <c r="J522" s="31"/>
      <c r="O522" s="37">
        <f>I522*0.21</f>
        <v>0</v>
      </c>
      <c r="P522">
        <v>3</v>
      </c>
    </row>
    <row r="523" spans="1:16" x14ac:dyDescent="0.25">
      <c r="A523" s="31" t="s">
        <v>84</v>
      </c>
      <c r="B523" s="38"/>
      <c r="E523" s="33" t="s">
        <v>351</v>
      </c>
      <c r="J523" s="39"/>
    </row>
    <row r="524" spans="1:16" x14ac:dyDescent="0.25">
      <c r="A524" s="31" t="s">
        <v>86</v>
      </c>
      <c r="B524" s="38"/>
      <c r="E524" s="40" t="s">
        <v>81</v>
      </c>
      <c r="J524" s="39"/>
    </row>
    <row r="525" spans="1:16" x14ac:dyDescent="0.25">
      <c r="A525" s="31" t="s">
        <v>79</v>
      </c>
      <c r="B525" s="31">
        <v>172</v>
      </c>
      <c r="C525" s="32" t="s">
        <v>357</v>
      </c>
      <c r="D525" s="31" t="s">
        <v>81</v>
      </c>
      <c r="E525" s="33" t="s">
        <v>358</v>
      </c>
      <c r="F525" s="34" t="s">
        <v>95</v>
      </c>
      <c r="G525" s="35">
        <v>673</v>
      </c>
      <c r="H525" s="36">
        <v>0</v>
      </c>
      <c r="I525" s="36">
        <f>ROUND(G525*H525,P4)</f>
        <v>0</v>
      </c>
      <c r="J525" s="31"/>
      <c r="O525" s="37">
        <f>I525*0.21</f>
        <v>0</v>
      </c>
      <c r="P525">
        <v>3</v>
      </c>
    </row>
    <row r="526" spans="1:16" x14ac:dyDescent="0.25">
      <c r="A526" s="31" t="s">
        <v>84</v>
      </c>
      <c r="B526" s="38"/>
      <c r="E526" s="33" t="s">
        <v>358</v>
      </c>
      <c r="J526" s="39"/>
    </row>
    <row r="527" spans="1:16" x14ac:dyDescent="0.25">
      <c r="A527" s="31" t="s">
        <v>86</v>
      </c>
      <c r="B527" s="38"/>
      <c r="E527" s="40" t="s">
        <v>81</v>
      </c>
      <c r="J527" s="39"/>
    </row>
    <row r="528" spans="1:16" x14ac:dyDescent="0.25">
      <c r="A528" s="31" t="s">
        <v>79</v>
      </c>
      <c r="B528" s="31">
        <v>173</v>
      </c>
      <c r="C528" s="32" t="s">
        <v>450</v>
      </c>
      <c r="D528" s="31" t="s">
        <v>81</v>
      </c>
      <c r="E528" s="33" t="s">
        <v>451</v>
      </c>
      <c r="F528" s="34" t="s">
        <v>95</v>
      </c>
      <c r="G528" s="35">
        <v>363</v>
      </c>
      <c r="H528" s="36">
        <v>0</v>
      </c>
      <c r="I528" s="36">
        <f>ROUND(G528*H528,P4)</f>
        <v>0</v>
      </c>
      <c r="J528" s="31"/>
      <c r="O528" s="37">
        <f>I528*0.21</f>
        <v>0</v>
      </c>
      <c r="P528">
        <v>3</v>
      </c>
    </row>
    <row r="529" spans="1:16" x14ac:dyDescent="0.25">
      <c r="A529" s="31" t="s">
        <v>84</v>
      </c>
      <c r="B529" s="38"/>
      <c r="E529" s="33" t="s">
        <v>451</v>
      </c>
      <c r="J529" s="39"/>
    </row>
    <row r="530" spans="1:16" x14ac:dyDescent="0.25">
      <c r="A530" s="31" t="s">
        <v>86</v>
      </c>
      <c r="B530" s="38"/>
      <c r="E530" s="40" t="s">
        <v>81</v>
      </c>
      <c r="J530" s="39"/>
    </row>
    <row r="531" spans="1:16" x14ac:dyDescent="0.25">
      <c r="A531" s="31" t="s">
        <v>79</v>
      </c>
      <c r="B531" s="31">
        <v>174</v>
      </c>
      <c r="C531" s="32" t="s">
        <v>452</v>
      </c>
      <c r="D531" s="31" t="s">
        <v>81</v>
      </c>
      <c r="E531" s="33" t="s">
        <v>453</v>
      </c>
      <c r="F531" s="34" t="s">
        <v>120</v>
      </c>
      <c r="G531" s="35">
        <v>4</v>
      </c>
      <c r="H531" s="36">
        <v>0</v>
      </c>
      <c r="I531" s="36">
        <f>ROUND(G531*H531,P4)</f>
        <v>0</v>
      </c>
      <c r="J531" s="31"/>
      <c r="O531" s="37">
        <f>I531*0.21</f>
        <v>0</v>
      </c>
      <c r="P531">
        <v>3</v>
      </c>
    </row>
    <row r="532" spans="1:16" x14ac:dyDescent="0.25">
      <c r="A532" s="31" t="s">
        <v>84</v>
      </c>
      <c r="B532" s="38"/>
      <c r="E532" s="33" t="s">
        <v>453</v>
      </c>
      <c r="J532" s="39"/>
    </row>
    <row r="533" spans="1:16" x14ac:dyDescent="0.25">
      <c r="A533" s="31" t="s">
        <v>86</v>
      </c>
      <c r="B533" s="38"/>
      <c r="E533" s="40" t="s">
        <v>81</v>
      </c>
      <c r="J533" s="39"/>
    </row>
    <row r="534" spans="1:16" x14ac:dyDescent="0.25">
      <c r="A534" s="31" t="s">
        <v>79</v>
      </c>
      <c r="B534" s="31">
        <v>175</v>
      </c>
      <c r="C534" s="32" t="s">
        <v>700</v>
      </c>
      <c r="D534" s="31" t="s">
        <v>81</v>
      </c>
      <c r="E534" s="33" t="s">
        <v>701</v>
      </c>
      <c r="F534" s="34" t="s">
        <v>120</v>
      </c>
      <c r="G534" s="35">
        <v>2</v>
      </c>
      <c r="H534" s="36">
        <v>0</v>
      </c>
      <c r="I534" s="36">
        <f>ROUND(G534*H534,P4)</f>
        <v>0</v>
      </c>
      <c r="J534" s="31"/>
      <c r="O534" s="37">
        <f>I534*0.21</f>
        <v>0</v>
      </c>
      <c r="P534">
        <v>3</v>
      </c>
    </row>
    <row r="535" spans="1:16" x14ac:dyDescent="0.25">
      <c r="A535" s="31" t="s">
        <v>84</v>
      </c>
      <c r="B535" s="38"/>
      <c r="E535" s="33" t="s">
        <v>453</v>
      </c>
      <c r="J535" s="39"/>
    </row>
    <row r="536" spans="1:16" x14ac:dyDescent="0.25">
      <c r="A536" s="31" t="s">
        <v>86</v>
      </c>
      <c r="B536" s="38"/>
      <c r="E536" s="40" t="s">
        <v>81</v>
      </c>
      <c r="J536" s="39"/>
    </row>
    <row r="537" spans="1:16" x14ac:dyDescent="0.25">
      <c r="A537" s="31" t="s">
        <v>79</v>
      </c>
      <c r="B537" s="31">
        <v>176</v>
      </c>
      <c r="C537" s="32" t="s">
        <v>607</v>
      </c>
      <c r="D537" s="31" t="s">
        <v>81</v>
      </c>
      <c r="E537" s="33" t="s">
        <v>608</v>
      </c>
      <c r="F537" s="34" t="s">
        <v>120</v>
      </c>
      <c r="G537" s="35">
        <v>6</v>
      </c>
      <c r="H537" s="36">
        <v>0</v>
      </c>
      <c r="I537" s="36">
        <f>ROUND(G537*H537,P4)</f>
        <v>0</v>
      </c>
      <c r="J537" s="31"/>
      <c r="O537" s="37">
        <f>I537*0.21</f>
        <v>0</v>
      </c>
      <c r="P537">
        <v>3</v>
      </c>
    </row>
    <row r="538" spans="1:16" x14ac:dyDescent="0.25">
      <c r="A538" s="31" t="s">
        <v>84</v>
      </c>
      <c r="B538" s="38"/>
      <c r="E538" s="33" t="s">
        <v>361</v>
      </c>
      <c r="J538" s="39"/>
    </row>
    <row r="539" spans="1:16" x14ac:dyDescent="0.25">
      <c r="A539" s="31" t="s">
        <v>86</v>
      </c>
      <c r="B539" s="38"/>
      <c r="E539" s="40" t="s">
        <v>81</v>
      </c>
      <c r="J539" s="39"/>
    </row>
    <row r="540" spans="1:16" x14ac:dyDescent="0.25">
      <c r="A540" s="31" t="s">
        <v>79</v>
      </c>
      <c r="B540" s="31">
        <v>177</v>
      </c>
      <c r="C540" s="32" t="s">
        <v>702</v>
      </c>
      <c r="D540" s="31" t="s">
        <v>81</v>
      </c>
      <c r="E540" s="33" t="s">
        <v>703</v>
      </c>
      <c r="F540" s="34" t="s">
        <v>120</v>
      </c>
      <c r="G540" s="35">
        <v>1</v>
      </c>
      <c r="H540" s="36">
        <v>0</v>
      </c>
      <c r="I540" s="36">
        <f>ROUND(G540*H540,P4)</f>
        <v>0</v>
      </c>
      <c r="J540" s="31"/>
      <c r="O540" s="37">
        <f>I540*0.21</f>
        <v>0</v>
      </c>
      <c r="P540">
        <v>3</v>
      </c>
    </row>
    <row r="541" spans="1:16" x14ac:dyDescent="0.25">
      <c r="A541" s="31" t="s">
        <v>84</v>
      </c>
      <c r="B541" s="38"/>
      <c r="E541" s="33" t="s">
        <v>361</v>
      </c>
      <c r="J541" s="39"/>
    </row>
    <row r="542" spans="1:16" x14ac:dyDescent="0.25">
      <c r="A542" s="31" t="s">
        <v>86</v>
      </c>
      <c r="B542" s="38"/>
      <c r="E542" s="40" t="s">
        <v>81</v>
      </c>
      <c r="J542" s="39"/>
    </row>
    <row r="543" spans="1:16" x14ac:dyDescent="0.25">
      <c r="A543" s="31" t="s">
        <v>79</v>
      </c>
      <c r="B543" s="31">
        <v>178</v>
      </c>
      <c r="C543" s="32" t="s">
        <v>609</v>
      </c>
      <c r="D543" s="31" t="s">
        <v>81</v>
      </c>
      <c r="E543" s="33" t="s">
        <v>610</v>
      </c>
      <c r="F543" s="34" t="s">
        <v>120</v>
      </c>
      <c r="G543" s="35">
        <v>3</v>
      </c>
      <c r="H543" s="36">
        <v>0</v>
      </c>
      <c r="I543" s="36">
        <f>ROUND(G543*H543,P4)</f>
        <v>0</v>
      </c>
      <c r="J543" s="31"/>
      <c r="O543" s="37">
        <f>I543*0.21</f>
        <v>0</v>
      </c>
      <c r="P543">
        <v>3</v>
      </c>
    </row>
    <row r="544" spans="1:16" x14ac:dyDescent="0.25">
      <c r="A544" s="31" t="s">
        <v>84</v>
      </c>
      <c r="B544" s="38"/>
      <c r="E544" s="33" t="s">
        <v>611</v>
      </c>
      <c r="J544" s="39"/>
    </row>
    <row r="545" spans="1:16" x14ac:dyDescent="0.25">
      <c r="A545" s="31" t="s">
        <v>86</v>
      </c>
      <c r="B545" s="38"/>
      <c r="E545" s="40" t="s">
        <v>81</v>
      </c>
      <c r="J545" s="39"/>
    </row>
    <row r="546" spans="1:16" x14ac:dyDescent="0.25">
      <c r="A546" s="31" t="s">
        <v>79</v>
      </c>
      <c r="B546" s="31">
        <v>179</v>
      </c>
      <c r="C546" s="32" t="s">
        <v>362</v>
      </c>
      <c r="D546" s="31" t="s">
        <v>81</v>
      </c>
      <c r="E546" s="33" t="s">
        <v>363</v>
      </c>
      <c r="F546" s="34" t="s">
        <v>120</v>
      </c>
      <c r="G546" s="35">
        <v>7</v>
      </c>
      <c r="H546" s="36">
        <v>0</v>
      </c>
      <c r="I546" s="36">
        <f>ROUND(G546*H546,P4)</f>
        <v>0</v>
      </c>
      <c r="J546" s="31"/>
      <c r="O546" s="37">
        <f>I546*0.21</f>
        <v>0</v>
      </c>
      <c r="P546">
        <v>3</v>
      </c>
    </row>
    <row r="547" spans="1:16" x14ac:dyDescent="0.25">
      <c r="A547" s="31" t="s">
        <v>84</v>
      </c>
      <c r="B547" s="38"/>
      <c r="E547" s="33" t="s">
        <v>363</v>
      </c>
      <c r="J547" s="39"/>
    </row>
    <row r="548" spans="1:16" x14ac:dyDescent="0.25">
      <c r="A548" s="31" t="s">
        <v>86</v>
      </c>
      <c r="B548" s="38"/>
      <c r="E548" s="40" t="s">
        <v>81</v>
      </c>
      <c r="J548" s="39"/>
    </row>
    <row r="549" spans="1:16" x14ac:dyDescent="0.25">
      <c r="A549" s="25" t="s">
        <v>76</v>
      </c>
      <c r="B549" s="26"/>
      <c r="C549" s="27" t="s">
        <v>364</v>
      </c>
      <c r="D549" s="28"/>
      <c r="E549" s="25" t="s">
        <v>365</v>
      </c>
      <c r="F549" s="28"/>
      <c r="G549" s="28"/>
      <c r="H549" s="28"/>
      <c r="I549" s="29">
        <f>SUMIFS(I550:I567,A550:A567,"P")</f>
        <v>0</v>
      </c>
      <c r="J549" s="30"/>
    </row>
    <row r="550" spans="1:16" x14ac:dyDescent="0.25">
      <c r="A550" s="31" t="s">
        <v>79</v>
      </c>
      <c r="B550" s="31">
        <v>180</v>
      </c>
      <c r="C550" s="32" t="s">
        <v>366</v>
      </c>
      <c r="D550" s="31" t="s">
        <v>81</v>
      </c>
      <c r="E550" s="33" t="s">
        <v>367</v>
      </c>
      <c r="F550" s="34" t="s">
        <v>368</v>
      </c>
      <c r="G550" s="35">
        <v>1</v>
      </c>
      <c r="H550" s="36">
        <v>0</v>
      </c>
      <c r="I550" s="36">
        <f>ROUND(G550*H550,P4)</f>
        <v>0</v>
      </c>
      <c r="J550" s="31"/>
      <c r="O550" s="37">
        <f>I550*0.21</f>
        <v>0</v>
      </c>
      <c r="P550">
        <v>3</v>
      </c>
    </row>
    <row r="551" spans="1:16" x14ac:dyDescent="0.25">
      <c r="A551" s="31" t="s">
        <v>84</v>
      </c>
      <c r="B551" s="38"/>
      <c r="E551" s="33" t="s">
        <v>367</v>
      </c>
      <c r="J551" s="39"/>
    </row>
    <row r="552" spans="1:16" x14ac:dyDescent="0.25">
      <c r="A552" s="31" t="s">
        <v>86</v>
      </c>
      <c r="B552" s="38"/>
      <c r="E552" s="40" t="s">
        <v>81</v>
      </c>
      <c r="J552" s="39"/>
    </row>
    <row r="553" spans="1:16" x14ac:dyDescent="0.25">
      <c r="A553" s="31" t="s">
        <v>79</v>
      </c>
      <c r="B553" s="31">
        <v>181</v>
      </c>
      <c r="C553" s="32" t="s">
        <v>454</v>
      </c>
      <c r="D553" s="31" t="s">
        <v>81</v>
      </c>
      <c r="E553" s="33" t="s">
        <v>455</v>
      </c>
      <c r="F553" s="34" t="s">
        <v>368</v>
      </c>
      <c r="G553" s="35">
        <v>1</v>
      </c>
      <c r="H553" s="36">
        <v>0</v>
      </c>
      <c r="I553" s="36">
        <f>ROUND(G553*H553,P4)</f>
        <v>0</v>
      </c>
      <c r="J553" s="31"/>
      <c r="O553" s="37">
        <f>I553*0.21</f>
        <v>0</v>
      </c>
      <c r="P553">
        <v>3</v>
      </c>
    </row>
    <row r="554" spans="1:16" x14ac:dyDescent="0.25">
      <c r="A554" s="31" t="s">
        <v>84</v>
      </c>
      <c r="B554" s="38"/>
      <c r="E554" s="33" t="s">
        <v>455</v>
      </c>
      <c r="J554" s="39"/>
    </row>
    <row r="555" spans="1:16" x14ac:dyDescent="0.25">
      <c r="A555" s="31" t="s">
        <v>86</v>
      </c>
      <c r="B555" s="38"/>
      <c r="E555" s="40" t="s">
        <v>81</v>
      </c>
      <c r="J555" s="39"/>
    </row>
    <row r="556" spans="1:16" x14ac:dyDescent="0.25">
      <c r="A556" s="31" t="s">
        <v>79</v>
      </c>
      <c r="B556" s="31">
        <v>182</v>
      </c>
      <c r="C556" s="32" t="s">
        <v>369</v>
      </c>
      <c r="D556" s="31" t="s">
        <v>81</v>
      </c>
      <c r="E556" s="33" t="s">
        <v>370</v>
      </c>
      <c r="F556" s="34" t="s">
        <v>368</v>
      </c>
      <c r="G556" s="35">
        <v>1</v>
      </c>
      <c r="H556" s="36">
        <v>0</v>
      </c>
      <c r="I556" s="36">
        <f>ROUND(G556*H556,P4)</f>
        <v>0</v>
      </c>
      <c r="J556" s="31"/>
      <c r="O556" s="37">
        <f>I556*0.21</f>
        <v>0</v>
      </c>
      <c r="P556">
        <v>3</v>
      </c>
    </row>
    <row r="557" spans="1:16" x14ac:dyDescent="0.25">
      <c r="A557" s="31" t="s">
        <v>84</v>
      </c>
      <c r="B557" s="38"/>
      <c r="E557" s="33" t="s">
        <v>371</v>
      </c>
      <c r="J557" s="39"/>
    </row>
    <row r="558" spans="1:16" x14ac:dyDescent="0.25">
      <c r="A558" s="31" t="s">
        <v>86</v>
      </c>
      <c r="B558" s="38"/>
      <c r="E558" s="40" t="s">
        <v>81</v>
      </c>
      <c r="J558" s="39"/>
    </row>
    <row r="559" spans="1:16" x14ac:dyDescent="0.25">
      <c r="A559" s="31" t="s">
        <v>79</v>
      </c>
      <c r="B559" s="31">
        <v>183</v>
      </c>
      <c r="C559" s="32" t="s">
        <v>456</v>
      </c>
      <c r="D559" s="31" t="s">
        <v>81</v>
      </c>
      <c r="E559" s="33" t="s">
        <v>457</v>
      </c>
      <c r="F559" s="34" t="s">
        <v>368</v>
      </c>
      <c r="G559" s="35">
        <v>1</v>
      </c>
      <c r="H559" s="36">
        <v>0</v>
      </c>
      <c r="I559" s="36">
        <f>ROUND(G559*H559,P4)</f>
        <v>0</v>
      </c>
      <c r="J559" s="31"/>
      <c r="O559" s="37">
        <f>I559*0.21</f>
        <v>0</v>
      </c>
      <c r="P559">
        <v>3</v>
      </c>
    </row>
    <row r="560" spans="1:16" x14ac:dyDescent="0.25">
      <c r="A560" s="31" t="s">
        <v>84</v>
      </c>
      <c r="B560" s="38"/>
      <c r="E560" s="33" t="s">
        <v>457</v>
      </c>
      <c r="J560" s="39"/>
    </row>
    <row r="561" spans="1:16" x14ac:dyDescent="0.25">
      <c r="A561" s="31" t="s">
        <v>86</v>
      </c>
      <c r="B561" s="38"/>
      <c r="E561" s="40" t="s">
        <v>81</v>
      </c>
      <c r="J561" s="39"/>
    </row>
    <row r="562" spans="1:16" x14ac:dyDescent="0.25">
      <c r="A562" s="31" t="s">
        <v>79</v>
      </c>
      <c r="B562" s="31">
        <v>184</v>
      </c>
      <c r="C562" s="32" t="s">
        <v>372</v>
      </c>
      <c r="D562" s="31" t="s">
        <v>81</v>
      </c>
      <c r="E562" s="33" t="s">
        <v>373</v>
      </c>
      <c r="F562" s="34" t="s">
        <v>368</v>
      </c>
      <c r="G562" s="35">
        <v>1</v>
      </c>
      <c r="H562" s="36">
        <v>0</v>
      </c>
      <c r="I562" s="36">
        <f>ROUND(G562*H562,P4)</f>
        <v>0</v>
      </c>
      <c r="J562" s="31"/>
      <c r="O562" s="37">
        <f>I562*0.21</f>
        <v>0</v>
      </c>
      <c r="P562">
        <v>3</v>
      </c>
    </row>
    <row r="563" spans="1:16" x14ac:dyDescent="0.25">
      <c r="A563" s="31" t="s">
        <v>84</v>
      </c>
      <c r="B563" s="38"/>
      <c r="E563" s="33" t="s">
        <v>373</v>
      </c>
      <c r="J563" s="39"/>
    </row>
    <row r="564" spans="1:16" x14ac:dyDescent="0.25">
      <c r="A564" s="31" t="s">
        <v>86</v>
      </c>
      <c r="B564" s="38"/>
      <c r="E564" s="40" t="s">
        <v>81</v>
      </c>
      <c r="J564" s="39"/>
    </row>
    <row r="565" spans="1:16" x14ac:dyDescent="0.25">
      <c r="A565" s="31" t="s">
        <v>79</v>
      </c>
      <c r="B565" s="31">
        <v>185</v>
      </c>
      <c r="C565" s="32" t="s">
        <v>704</v>
      </c>
      <c r="D565" s="31" t="s">
        <v>81</v>
      </c>
      <c r="E565" s="33" t="s">
        <v>705</v>
      </c>
      <c r="F565" s="34" t="s">
        <v>368</v>
      </c>
      <c r="G565" s="35">
        <v>1</v>
      </c>
      <c r="H565" s="36">
        <v>0</v>
      </c>
      <c r="I565" s="36">
        <f>ROUND(G565*H565,P4)</f>
        <v>0</v>
      </c>
      <c r="J565" s="31"/>
      <c r="O565" s="37">
        <f>I565*0.21</f>
        <v>0</v>
      </c>
      <c r="P565">
        <v>3</v>
      </c>
    </row>
    <row r="566" spans="1:16" x14ac:dyDescent="0.25">
      <c r="A566" s="31" t="s">
        <v>84</v>
      </c>
      <c r="B566" s="38"/>
      <c r="E566" s="33" t="s">
        <v>459</v>
      </c>
      <c r="J566" s="39"/>
    </row>
    <row r="567" spans="1:16" x14ac:dyDescent="0.25">
      <c r="A567" s="31" t="s">
        <v>86</v>
      </c>
      <c r="B567" s="41"/>
      <c r="C567" s="42"/>
      <c r="D567" s="42"/>
      <c r="E567" s="43" t="s">
        <v>81</v>
      </c>
      <c r="F567" s="42"/>
      <c r="G567" s="42"/>
      <c r="H567" s="42"/>
      <c r="I567" s="42"/>
      <c r="J56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1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27</v>
      </c>
      <c r="I3" s="20">
        <f>SUMIFS(I8:I115,A8:A115,"SD")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27</v>
      </c>
      <c r="D4" s="49"/>
      <c r="E4" s="18" t="s">
        <v>28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283</v>
      </c>
      <c r="F8" s="28"/>
      <c r="G8" s="28"/>
      <c r="H8" s="28"/>
      <c r="I8" s="29">
        <f>SUMIFS(I9:I62,A9:A62,"P")</f>
        <v>0</v>
      </c>
      <c r="J8" s="30"/>
    </row>
    <row r="9" spans="1:16" x14ac:dyDescent="0.25">
      <c r="A9" s="31" t="s">
        <v>79</v>
      </c>
      <c r="B9" s="31">
        <v>16</v>
      </c>
      <c r="C9" s="32" t="s">
        <v>460</v>
      </c>
      <c r="D9" s="31" t="s">
        <v>81</v>
      </c>
      <c r="E9" s="33" t="s">
        <v>461</v>
      </c>
      <c r="F9" s="34" t="s">
        <v>120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461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ht="30" x14ac:dyDescent="0.25">
      <c r="A12" s="31" t="s">
        <v>79</v>
      </c>
      <c r="B12" s="31">
        <v>6</v>
      </c>
      <c r="C12" s="32" t="s">
        <v>462</v>
      </c>
      <c r="D12" s="31" t="s">
        <v>81</v>
      </c>
      <c r="E12" s="33" t="s">
        <v>463</v>
      </c>
      <c r="F12" s="34" t="s">
        <v>120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463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45" x14ac:dyDescent="0.25">
      <c r="A15" s="31" t="s">
        <v>79</v>
      </c>
      <c r="B15" s="31">
        <v>4</v>
      </c>
      <c r="C15" s="32" t="s">
        <v>464</v>
      </c>
      <c r="D15" s="31" t="s">
        <v>81</v>
      </c>
      <c r="E15" s="33" t="s">
        <v>465</v>
      </c>
      <c r="F15" s="34" t="s">
        <v>120</v>
      </c>
      <c r="G15" s="35">
        <v>3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45" x14ac:dyDescent="0.25">
      <c r="A16" s="31" t="s">
        <v>84</v>
      </c>
      <c r="B16" s="38"/>
      <c r="E16" s="33" t="s">
        <v>465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ht="30" x14ac:dyDescent="0.25">
      <c r="A18" s="31" t="s">
        <v>79</v>
      </c>
      <c r="B18" s="31">
        <v>5</v>
      </c>
      <c r="C18" s="32" t="s">
        <v>466</v>
      </c>
      <c r="D18" s="31" t="s">
        <v>81</v>
      </c>
      <c r="E18" s="33" t="s">
        <v>467</v>
      </c>
      <c r="F18" s="34" t="s">
        <v>120</v>
      </c>
      <c r="G18" s="35">
        <v>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468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7</v>
      </c>
      <c r="C21" s="32" t="s">
        <v>469</v>
      </c>
      <c r="D21" s="31" t="s">
        <v>81</v>
      </c>
      <c r="E21" s="33" t="s">
        <v>470</v>
      </c>
      <c r="F21" s="34" t="s">
        <v>120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470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8</v>
      </c>
      <c r="C24" s="32" t="s">
        <v>471</v>
      </c>
      <c r="D24" s="31" t="s">
        <v>81</v>
      </c>
      <c r="E24" s="33" t="s">
        <v>472</v>
      </c>
      <c r="F24" s="34" t="s">
        <v>120</v>
      </c>
      <c r="G24" s="35">
        <v>5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472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9</v>
      </c>
      <c r="C27" s="32" t="s">
        <v>473</v>
      </c>
      <c r="D27" s="31" t="s">
        <v>81</v>
      </c>
      <c r="E27" s="33" t="s">
        <v>474</v>
      </c>
      <c r="F27" s="34" t="s">
        <v>120</v>
      </c>
      <c r="G27" s="35">
        <v>5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474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x14ac:dyDescent="0.25">
      <c r="A30" s="31" t="s">
        <v>79</v>
      </c>
      <c r="B30" s="31">
        <v>12</v>
      </c>
      <c r="C30" s="32" t="s">
        <v>475</v>
      </c>
      <c r="D30" s="31" t="s">
        <v>81</v>
      </c>
      <c r="E30" s="33" t="s">
        <v>476</v>
      </c>
      <c r="F30" s="34" t="s">
        <v>95</v>
      </c>
      <c r="G30" s="35">
        <v>50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84</v>
      </c>
      <c r="B31" s="38"/>
      <c r="E31" s="33" t="s">
        <v>476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31" t="s">
        <v>79</v>
      </c>
      <c r="B33" s="31">
        <v>13</v>
      </c>
      <c r="C33" s="32" t="s">
        <v>477</v>
      </c>
      <c r="D33" s="31" t="s">
        <v>81</v>
      </c>
      <c r="E33" s="33" t="s">
        <v>478</v>
      </c>
      <c r="F33" s="34" t="s">
        <v>120</v>
      </c>
      <c r="G33" s="35">
        <v>2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478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x14ac:dyDescent="0.25">
      <c r="A36" s="31" t="s">
        <v>79</v>
      </c>
      <c r="B36" s="31">
        <v>14</v>
      </c>
      <c r="C36" s="32" t="s">
        <v>479</v>
      </c>
      <c r="D36" s="31" t="s">
        <v>81</v>
      </c>
      <c r="E36" s="33" t="s">
        <v>480</v>
      </c>
      <c r="F36" s="34" t="s">
        <v>120</v>
      </c>
      <c r="G36" s="35">
        <v>2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84</v>
      </c>
      <c r="B37" s="38"/>
      <c r="E37" s="33" t="s">
        <v>480</v>
      </c>
      <c r="J37" s="39"/>
    </row>
    <row r="38" spans="1:16" x14ac:dyDescent="0.25">
      <c r="A38" s="31" t="s">
        <v>86</v>
      </c>
      <c r="B38" s="38"/>
      <c r="E38" s="40" t="s">
        <v>81</v>
      </c>
      <c r="J38" s="39"/>
    </row>
    <row r="39" spans="1:16" x14ac:dyDescent="0.25">
      <c r="A39" s="31" t="s">
        <v>79</v>
      </c>
      <c r="B39" s="31">
        <v>2</v>
      </c>
      <c r="C39" s="32" t="s">
        <v>343</v>
      </c>
      <c r="D39" s="31" t="s">
        <v>81</v>
      </c>
      <c r="E39" s="33" t="s">
        <v>344</v>
      </c>
      <c r="F39" s="34" t="s">
        <v>120</v>
      </c>
      <c r="G39" s="35">
        <v>8</v>
      </c>
      <c r="H39" s="36">
        <v>0</v>
      </c>
      <c r="I39" s="36">
        <f>ROUND(G39*H39,P4)</f>
        <v>0</v>
      </c>
      <c r="J39" s="31"/>
      <c r="O39" s="37">
        <f>I39*0.21</f>
        <v>0</v>
      </c>
      <c r="P39">
        <v>3</v>
      </c>
    </row>
    <row r="40" spans="1:16" x14ac:dyDescent="0.25">
      <c r="A40" s="31" t="s">
        <v>84</v>
      </c>
      <c r="B40" s="38"/>
      <c r="E40" s="33" t="s">
        <v>344</v>
      </c>
      <c r="J40" s="39"/>
    </row>
    <row r="41" spans="1:16" x14ac:dyDescent="0.25">
      <c r="A41" s="31" t="s">
        <v>86</v>
      </c>
      <c r="B41" s="38"/>
      <c r="E41" s="40" t="s">
        <v>81</v>
      </c>
      <c r="J41" s="39"/>
    </row>
    <row r="42" spans="1:16" x14ac:dyDescent="0.25">
      <c r="A42" s="31" t="s">
        <v>79</v>
      </c>
      <c r="B42" s="31">
        <v>3</v>
      </c>
      <c r="C42" s="32" t="s">
        <v>345</v>
      </c>
      <c r="D42" s="31" t="s">
        <v>81</v>
      </c>
      <c r="E42" s="33" t="s">
        <v>346</v>
      </c>
      <c r="F42" s="34" t="s">
        <v>120</v>
      </c>
      <c r="G42" s="35">
        <v>12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84</v>
      </c>
      <c r="B43" s="38"/>
      <c r="E43" s="33" t="s">
        <v>346</v>
      </c>
      <c r="J43" s="39"/>
    </row>
    <row r="44" spans="1:16" x14ac:dyDescent="0.25">
      <c r="A44" s="31" t="s">
        <v>86</v>
      </c>
      <c r="B44" s="38"/>
      <c r="E44" s="40" t="s">
        <v>81</v>
      </c>
      <c r="J44" s="39"/>
    </row>
    <row r="45" spans="1:16" x14ac:dyDescent="0.25">
      <c r="A45" s="31" t="s">
        <v>79</v>
      </c>
      <c r="B45" s="31">
        <v>17</v>
      </c>
      <c r="C45" s="32" t="s">
        <v>481</v>
      </c>
      <c r="D45" s="31" t="s">
        <v>81</v>
      </c>
      <c r="E45" s="33" t="s">
        <v>482</v>
      </c>
      <c r="F45" s="34" t="s">
        <v>120</v>
      </c>
      <c r="G45" s="35">
        <v>5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33" t="s">
        <v>482</v>
      </c>
      <c r="J46" s="39"/>
    </row>
    <row r="47" spans="1:16" x14ac:dyDescent="0.25">
      <c r="A47" s="31" t="s">
        <v>86</v>
      </c>
      <c r="B47" s="38"/>
      <c r="E47" s="40" t="s">
        <v>81</v>
      </c>
      <c r="J47" s="39"/>
    </row>
    <row r="48" spans="1:16" x14ac:dyDescent="0.25">
      <c r="A48" s="31" t="s">
        <v>79</v>
      </c>
      <c r="B48" s="31">
        <v>15</v>
      </c>
      <c r="C48" s="32" t="s">
        <v>483</v>
      </c>
      <c r="D48" s="31" t="s">
        <v>81</v>
      </c>
      <c r="E48" s="33" t="s">
        <v>298</v>
      </c>
      <c r="F48" s="34" t="s">
        <v>120</v>
      </c>
      <c r="G48" s="35">
        <v>1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x14ac:dyDescent="0.25">
      <c r="A49" s="31" t="s">
        <v>84</v>
      </c>
      <c r="B49" s="38"/>
      <c r="E49" s="33" t="s">
        <v>298</v>
      </c>
      <c r="J49" s="39"/>
    </row>
    <row r="50" spans="1:16" x14ac:dyDescent="0.25">
      <c r="A50" s="31" t="s">
        <v>86</v>
      </c>
      <c r="B50" s="38"/>
      <c r="E50" s="40" t="s">
        <v>81</v>
      </c>
      <c r="J50" s="39"/>
    </row>
    <row r="51" spans="1:16" x14ac:dyDescent="0.25">
      <c r="A51" s="31" t="s">
        <v>79</v>
      </c>
      <c r="B51" s="31">
        <v>1</v>
      </c>
      <c r="C51" s="32" t="s">
        <v>484</v>
      </c>
      <c r="D51" s="31" t="s">
        <v>81</v>
      </c>
      <c r="E51" s="33" t="s">
        <v>485</v>
      </c>
      <c r="F51" s="34" t="s">
        <v>120</v>
      </c>
      <c r="G51" s="35">
        <v>4</v>
      </c>
      <c r="H51" s="36">
        <v>0</v>
      </c>
      <c r="I51" s="36">
        <f>ROUND(G51*H51,P4)</f>
        <v>0</v>
      </c>
      <c r="J51" s="31"/>
      <c r="O51" s="37">
        <f>I51*0.21</f>
        <v>0</v>
      </c>
      <c r="P51">
        <v>3</v>
      </c>
    </row>
    <row r="52" spans="1:16" x14ac:dyDescent="0.25">
      <c r="A52" s="31" t="s">
        <v>84</v>
      </c>
      <c r="B52" s="38"/>
      <c r="E52" s="33" t="s">
        <v>485</v>
      </c>
      <c r="J52" s="39"/>
    </row>
    <row r="53" spans="1:16" x14ac:dyDescent="0.25">
      <c r="A53" s="31" t="s">
        <v>86</v>
      </c>
      <c r="B53" s="38"/>
      <c r="E53" s="40" t="s">
        <v>81</v>
      </c>
      <c r="J53" s="39"/>
    </row>
    <row r="54" spans="1:16" x14ac:dyDescent="0.25">
      <c r="A54" s="31" t="s">
        <v>79</v>
      </c>
      <c r="B54" s="31">
        <v>18</v>
      </c>
      <c r="C54" s="32" t="s">
        <v>486</v>
      </c>
      <c r="D54" s="31" t="s">
        <v>81</v>
      </c>
      <c r="E54" s="33" t="s">
        <v>487</v>
      </c>
      <c r="F54" s="34" t="s">
        <v>488</v>
      </c>
      <c r="G54" s="35">
        <v>1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84</v>
      </c>
      <c r="B55" s="38"/>
      <c r="E55" s="33" t="s">
        <v>487</v>
      </c>
      <c r="J55" s="39"/>
    </row>
    <row r="56" spans="1:16" x14ac:dyDescent="0.25">
      <c r="A56" s="31" t="s">
        <v>86</v>
      </c>
      <c r="B56" s="38"/>
      <c r="E56" s="40" t="s">
        <v>81</v>
      </c>
      <c r="J56" s="39"/>
    </row>
    <row r="57" spans="1:16" ht="30" x14ac:dyDescent="0.25">
      <c r="A57" s="31" t="s">
        <v>79</v>
      </c>
      <c r="B57" s="31">
        <v>10</v>
      </c>
      <c r="C57" s="32" t="s">
        <v>489</v>
      </c>
      <c r="D57" s="31" t="s">
        <v>81</v>
      </c>
      <c r="E57" s="33" t="s">
        <v>490</v>
      </c>
      <c r="F57" s="34" t="s">
        <v>95</v>
      </c>
      <c r="G57" s="35">
        <v>40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ht="30" x14ac:dyDescent="0.25">
      <c r="A58" s="31" t="s">
        <v>84</v>
      </c>
      <c r="B58" s="38"/>
      <c r="E58" s="33" t="s">
        <v>490</v>
      </c>
      <c r="J58" s="39"/>
    </row>
    <row r="59" spans="1:16" x14ac:dyDescent="0.25">
      <c r="A59" s="31" t="s">
        <v>86</v>
      </c>
      <c r="B59" s="38"/>
      <c r="E59" s="40" t="s">
        <v>81</v>
      </c>
      <c r="J59" s="39"/>
    </row>
    <row r="60" spans="1:16" x14ac:dyDescent="0.25">
      <c r="A60" s="31" t="s">
        <v>79</v>
      </c>
      <c r="B60" s="31">
        <v>11</v>
      </c>
      <c r="C60" s="32" t="s">
        <v>491</v>
      </c>
      <c r="D60" s="31" t="s">
        <v>81</v>
      </c>
      <c r="E60" s="33" t="s">
        <v>492</v>
      </c>
      <c r="F60" s="34" t="s">
        <v>120</v>
      </c>
      <c r="G60" s="35">
        <v>20</v>
      </c>
      <c r="H60" s="36">
        <v>0</v>
      </c>
      <c r="I60" s="36">
        <f>ROUND(G60*H60,P4)</f>
        <v>0</v>
      </c>
      <c r="J60" s="31"/>
      <c r="O60" s="37">
        <f>I60*0.21</f>
        <v>0</v>
      </c>
      <c r="P60">
        <v>3</v>
      </c>
    </row>
    <row r="61" spans="1:16" x14ac:dyDescent="0.25">
      <c r="A61" s="31" t="s">
        <v>84</v>
      </c>
      <c r="B61" s="38"/>
      <c r="E61" s="33" t="s">
        <v>492</v>
      </c>
      <c r="J61" s="39"/>
    </row>
    <row r="62" spans="1:16" x14ac:dyDescent="0.25">
      <c r="A62" s="31" t="s">
        <v>86</v>
      </c>
      <c r="B62" s="38"/>
      <c r="E62" s="40" t="s">
        <v>81</v>
      </c>
      <c r="J62" s="39"/>
    </row>
    <row r="63" spans="1:16" x14ac:dyDescent="0.25">
      <c r="A63" s="25" t="s">
        <v>76</v>
      </c>
      <c r="B63" s="26"/>
      <c r="C63" s="27" t="s">
        <v>171</v>
      </c>
      <c r="D63" s="28"/>
      <c r="E63" s="25" t="s">
        <v>172</v>
      </c>
      <c r="F63" s="28"/>
      <c r="G63" s="28"/>
      <c r="H63" s="28"/>
      <c r="I63" s="29">
        <f>SUMIFS(I64:I96,A64:A96,"P")</f>
        <v>0</v>
      </c>
      <c r="J63" s="30"/>
    </row>
    <row r="64" spans="1:16" x14ac:dyDescent="0.25">
      <c r="A64" s="31" t="s">
        <v>79</v>
      </c>
      <c r="B64" s="31">
        <v>19</v>
      </c>
      <c r="C64" s="32" t="s">
        <v>493</v>
      </c>
      <c r="D64" s="31" t="s">
        <v>81</v>
      </c>
      <c r="E64" s="33" t="s">
        <v>494</v>
      </c>
      <c r="F64" s="34" t="s">
        <v>95</v>
      </c>
      <c r="G64" s="35">
        <v>40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494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178</v>
      </c>
      <c r="D67" s="31" t="s">
        <v>81</v>
      </c>
      <c r="E67" s="33" t="s">
        <v>495</v>
      </c>
      <c r="F67" s="34" t="s">
        <v>120</v>
      </c>
      <c r="G67" s="35">
        <v>11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495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21</v>
      </c>
      <c r="C70" s="32" t="s">
        <v>496</v>
      </c>
      <c r="D70" s="31" t="s">
        <v>81</v>
      </c>
      <c r="E70" s="33" t="s">
        <v>497</v>
      </c>
      <c r="F70" s="34" t="s">
        <v>83</v>
      </c>
      <c r="G70" s="35">
        <v>5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497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498</v>
      </c>
      <c r="D73" s="31" t="s">
        <v>81</v>
      </c>
      <c r="E73" s="33" t="s">
        <v>499</v>
      </c>
      <c r="F73" s="34" t="s">
        <v>120</v>
      </c>
      <c r="G73" s="35">
        <v>6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499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500</v>
      </c>
      <c r="D76" s="31" t="s">
        <v>81</v>
      </c>
      <c r="E76" s="33" t="s">
        <v>501</v>
      </c>
      <c r="F76" s="34" t="s">
        <v>120</v>
      </c>
      <c r="G76" s="35">
        <v>1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501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24</v>
      </c>
      <c r="C79" s="32" t="s">
        <v>502</v>
      </c>
      <c r="D79" s="31" t="s">
        <v>81</v>
      </c>
      <c r="E79" s="33" t="s">
        <v>503</v>
      </c>
      <c r="F79" s="34" t="s">
        <v>95</v>
      </c>
      <c r="G79" s="35">
        <v>40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503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504</v>
      </c>
      <c r="D82" s="31" t="s">
        <v>81</v>
      </c>
      <c r="E82" s="33" t="s">
        <v>505</v>
      </c>
      <c r="F82" s="34" t="s">
        <v>120</v>
      </c>
      <c r="G82" s="35">
        <v>1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505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26</v>
      </c>
      <c r="C85" s="32" t="s">
        <v>506</v>
      </c>
      <c r="D85" s="31" t="s">
        <v>81</v>
      </c>
      <c r="E85" s="33" t="s">
        <v>507</v>
      </c>
      <c r="F85" s="34" t="s">
        <v>488</v>
      </c>
      <c r="G85" s="35">
        <v>1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507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508</v>
      </c>
      <c r="D88" s="31" t="s">
        <v>81</v>
      </c>
      <c r="E88" s="33" t="s">
        <v>509</v>
      </c>
      <c r="F88" s="34" t="s">
        <v>120</v>
      </c>
      <c r="G88" s="35">
        <v>2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509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510</v>
      </c>
      <c r="D91" s="31" t="s">
        <v>81</v>
      </c>
      <c r="E91" s="33" t="s">
        <v>511</v>
      </c>
      <c r="F91" s="34" t="s">
        <v>120</v>
      </c>
      <c r="G91" s="35">
        <v>22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511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x14ac:dyDescent="0.25">
      <c r="A94" s="31" t="s">
        <v>79</v>
      </c>
      <c r="B94" s="31">
        <v>29</v>
      </c>
      <c r="C94" s="32" t="s">
        <v>512</v>
      </c>
      <c r="D94" s="31" t="s">
        <v>81</v>
      </c>
      <c r="E94" s="33" t="s">
        <v>513</v>
      </c>
      <c r="F94" s="34" t="s">
        <v>120</v>
      </c>
      <c r="G94" s="35">
        <v>4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x14ac:dyDescent="0.25">
      <c r="A95" s="31" t="s">
        <v>84</v>
      </c>
      <c r="B95" s="38"/>
      <c r="E95" s="33" t="s">
        <v>513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25" t="s">
        <v>76</v>
      </c>
      <c r="B97" s="26"/>
      <c r="C97" s="27" t="s">
        <v>364</v>
      </c>
      <c r="D97" s="28"/>
      <c r="E97" s="25" t="s">
        <v>365</v>
      </c>
      <c r="F97" s="28"/>
      <c r="G97" s="28"/>
      <c r="H97" s="28"/>
      <c r="I97" s="29">
        <f>SUMIFS(I98:I115,A98:A115,"P")</f>
        <v>0</v>
      </c>
      <c r="J97" s="30"/>
    </row>
    <row r="98" spans="1:16" x14ac:dyDescent="0.25">
      <c r="A98" s="31" t="s">
        <v>79</v>
      </c>
      <c r="B98" s="31">
        <v>30</v>
      </c>
      <c r="C98" s="32" t="s">
        <v>372</v>
      </c>
      <c r="D98" s="31" t="s">
        <v>81</v>
      </c>
      <c r="E98" s="33" t="s">
        <v>373</v>
      </c>
      <c r="F98" s="34" t="s">
        <v>368</v>
      </c>
      <c r="G98" s="35">
        <v>1</v>
      </c>
      <c r="H98" s="36">
        <v>0</v>
      </c>
      <c r="I98" s="36">
        <f>ROUND(G98*H98,P4)</f>
        <v>0</v>
      </c>
      <c r="J98" s="31"/>
      <c r="O98" s="37">
        <f>I98*0.21</f>
        <v>0</v>
      </c>
      <c r="P98">
        <v>3</v>
      </c>
    </row>
    <row r="99" spans="1:16" x14ac:dyDescent="0.25">
      <c r="A99" s="31" t="s">
        <v>84</v>
      </c>
      <c r="B99" s="38"/>
      <c r="E99" s="33" t="s">
        <v>373</v>
      </c>
      <c r="J99" s="39"/>
    </row>
    <row r="100" spans="1:16" x14ac:dyDescent="0.25">
      <c r="A100" s="31" t="s">
        <v>86</v>
      </c>
      <c r="B100" s="38"/>
      <c r="E100" s="40" t="s">
        <v>81</v>
      </c>
      <c r="J100" s="39"/>
    </row>
    <row r="101" spans="1:16" x14ac:dyDescent="0.25">
      <c r="A101" s="31" t="s">
        <v>79</v>
      </c>
      <c r="B101" s="31">
        <v>31</v>
      </c>
      <c r="C101" s="32" t="s">
        <v>514</v>
      </c>
      <c r="D101" s="31" t="s">
        <v>81</v>
      </c>
      <c r="E101" s="33" t="s">
        <v>515</v>
      </c>
      <c r="F101" s="34" t="s">
        <v>120</v>
      </c>
      <c r="G101" s="35">
        <v>1</v>
      </c>
      <c r="H101" s="36">
        <v>0</v>
      </c>
      <c r="I101" s="36">
        <f>ROUND(G101*H101,P4)</f>
        <v>0</v>
      </c>
      <c r="J101" s="31"/>
      <c r="O101" s="37">
        <f>I101*0.21</f>
        <v>0</v>
      </c>
      <c r="P101">
        <v>3</v>
      </c>
    </row>
    <row r="102" spans="1:16" x14ac:dyDescent="0.25">
      <c r="A102" s="31" t="s">
        <v>84</v>
      </c>
      <c r="B102" s="38"/>
      <c r="E102" s="33" t="s">
        <v>459</v>
      </c>
      <c r="J102" s="39"/>
    </row>
    <row r="103" spans="1:16" x14ac:dyDescent="0.25">
      <c r="A103" s="31" t="s">
        <v>86</v>
      </c>
      <c r="B103" s="38"/>
      <c r="E103" s="40" t="s">
        <v>81</v>
      </c>
      <c r="J103" s="39"/>
    </row>
    <row r="104" spans="1:16" x14ac:dyDescent="0.25">
      <c r="A104" s="31" t="s">
        <v>79</v>
      </c>
      <c r="B104" s="31">
        <v>32</v>
      </c>
      <c r="C104" s="32" t="s">
        <v>516</v>
      </c>
      <c r="D104" s="31" t="s">
        <v>81</v>
      </c>
      <c r="E104" s="33" t="s">
        <v>517</v>
      </c>
      <c r="F104" s="34" t="s">
        <v>120</v>
      </c>
      <c r="G104" s="35">
        <v>1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517</v>
      </c>
      <c r="J105" s="39"/>
    </row>
    <row r="106" spans="1:16" x14ac:dyDescent="0.25">
      <c r="A106" s="31" t="s">
        <v>86</v>
      </c>
      <c r="B106" s="38"/>
      <c r="E106" s="40" t="s">
        <v>81</v>
      </c>
      <c r="J106" s="39"/>
    </row>
    <row r="107" spans="1:16" x14ac:dyDescent="0.25">
      <c r="A107" s="31" t="s">
        <v>79</v>
      </c>
      <c r="B107" s="31">
        <v>33</v>
      </c>
      <c r="C107" s="32" t="s">
        <v>518</v>
      </c>
      <c r="D107" s="31" t="s">
        <v>81</v>
      </c>
      <c r="E107" s="33" t="s">
        <v>457</v>
      </c>
      <c r="F107" s="34" t="s">
        <v>120</v>
      </c>
      <c r="G107" s="35">
        <v>1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x14ac:dyDescent="0.25">
      <c r="A108" s="31" t="s">
        <v>84</v>
      </c>
      <c r="B108" s="38"/>
      <c r="E108" s="33" t="s">
        <v>457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519</v>
      </c>
      <c r="D110" s="31" t="s">
        <v>81</v>
      </c>
      <c r="E110" s="33" t="s">
        <v>520</v>
      </c>
      <c r="F110" s="34" t="s">
        <v>488</v>
      </c>
      <c r="G110" s="35">
        <v>1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x14ac:dyDescent="0.25">
      <c r="A111" s="31" t="s">
        <v>84</v>
      </c>
      <c r="B111" s="38"/>
      <c r="E111" s="33" t="s">
        <v>520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x14ac:dyDescent="0.25">
      <c r="A113" s="31" t="s">
        <v>79</v>
      </c>
      <c r="B113" s="31">
        <v>35</v>
      </c>
      <c r="C113" s="32" t="s">
        <v>521</v>
      </c>
      <c r="D113" s="31" t="s">
        <v>81</v>
      </c>
      <c r="E113" s="33" t="s">
        <v>370</v>
      </c>
      <c r="F113" s="34" t="s">
        <v>120</v>
      </c>
      <c r="G113" s="35">
        <v>1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x14ac:dyDescent="0.25">
      <c r="A114" s="31" t="s">
        <v>84</v>
      </c>
      <c r="B114" s="38"/>
      <c r="E114" s="33" t="s">
        <v>370</v>
      </c>
      <c r="J114" s="39"/>
    </row>
    <row r="115" spans="1:16" x14ac:dyDescent="0.25">
      <c r="A115" s="31" t="s">
        <v>86</v>
      </c>
      <c r="B115" s="41"/>
      <c r="C115" s="42"/>
      <c r="D115" s="42"/>
      <c r="E115" s="43" t="s">
        <v>81</v>
      </c>
      <c r="F115" s="42"/>
      <c r="G115" s="42"/>
      <c r="H115" s="42"/>
      <c r="I115" s="42"/>
      <c r="J11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43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29</v>
      </c>
      <c r="I3" s="20">
        <f>SUMIFS(I8:I435,A8:A435,"SD")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29</v>
      </c>
      <c r="D4" s="49"/>
      <c r="E4" s="18" t="s">
        <v>30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SUMIFS(I9:I32,A9:A32,"P")</f>
        <v>0</v>
      </c>
      <c r="J8" s="30"/>
    </row>
    <row r="9" spans="1:16" ht="30" x14ac:dyDescent="0.25">
      <c r="A9" s="31" t="s">
        <v>79</v>
      </c>
      <c r="B9" s="31">
        <v>1</v>
      </c>
      <c r="C9" s="32" t="s">
        <v>522</v>
      </c>
      <c r="D9" s="31" t="s">
        <v>81</v>
      </c>
      <c r="E9" s="33" t="s">
        <v>523</v>
      </c>
      <c r="F9" s="34" t="s">
        <v>123</v>
      </c>
      <c r="G9" s="35">
        <v>2.4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84</v>
      </c>
      <c r="B10" s="38"/>
      <c r="E10" s="33" t="s">
        <v>523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524</v>
      </c>
      <c r="D12" s="31" t="s">
        <v>81</v>
      </c>
      <c r="E12" s="33" t="s">
        <v>525</v>
      </c>
      <c r="F12" s="34" t="s">
        <v>83</v>
      </c>
      <c r="G12" s="35">
        <v>2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84</v>
      </c>
      <c r="B13" s="38"/>
      <c r="E13" s="33" t="s">
        <v>525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30" x14ac:dyDescent="0.25">
      <c r="A15" s="31" t="s">
        <v>79</v>
      </c>
      <c r="B15" s="31">
        <v>3</v>
      </c>
      <c r="C15" s="32" t="s">
        <v>526</v>
      </c>
      <c r="D15" s="31" t="s">
        <v>81</v>
      </c>
      <c r="E15" s="33" t="s">
        <v>527</v>
      </c>
      <c r="F15" s="34" t="s">
        <v>83</v>
      </c>
      <c r="G15" s="35">
        <v>2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30" x14ac:dyDescent="0.25">
      <c r="A16" s="31" t="s">
        <v>84</v>
      </c>
      <c r="B16" s="38"/>
      <c r="E16" s="33" t="s">
        <v>528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31" t="s">
        <v>79</v>
      </c>
      <c r="B18" s="31">
        <v>4</v>
      </c>
      <c r="C18" s="32" t="s">
        <v>529</v>
      </c>
      <c r="D18" s="31" t="s">
        <v>81</v>
      </c>
      <c r="E18" s="33" t="s">
        <v>530</v>
      </c>
      <c r="F18" s="34" t="s">
        <v>83</v>
      </c>
      <c r="G18" s="35">
        <v>16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531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5</v>
      </c>
      <c r="C21" s="32" t="s">
        <v>532</v>
      </c>
      <c r="D21" s="31" t="s">
        <v>81</v>
      </c>
      <c r="E21" s="33" t="s">
        <v>533</v>
      </c>
      <c r="F21" s="34" t="s">
        <v>83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533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6</v>
      </c>
      <c r="C24" s="32" t="s">
        <v>534</v>
      </c>
      <c r="D24" s="31" t="s">
        <v>81</v>
      </c>
      <c r="E24" s="33" t="s">
        <v>535</v>
      </c>
      <c r="F24" s="34" t="s">
        <v>83</v>
      </c>
      <c r="G24" s="35">
        <v>2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535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7</v>
      </c>
      <c r="C27" s="32" t="s">
        <v>536</v>
      </c>
      <c r="D27" s="31" t="s">
        <v>81</v>
      </c>
      <c r="E27" s="33" t="s">
        <v>537</v>
      </c>
      <c r="F27" s="34" t="s">
        <v>83</v>
      </c>
      <c r="G27" s="35">
        <v>2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537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ht="30" x14ac:dyDescent="0.25">
      <c r="A30" s="31" t="s">
        <v>79</v>
      </c>
      <c r="B30" s="31">
        <v>8</v>
      </c>
      <c r="C30" s="32" t="s">
        <v>97</v>
      </c>
      <c r="D30" s="31" t="s">
        <v>81</v>
      </c>
      <c r="E30" s="33" t="s">
        <v>98</v>
      </c>
      <c r="F30" s="34" t="s">
        <v>99</v>
      </c>
      <c r="G30" s="35">
        <v>6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30" x14ac:dyDescent="0.25">
      <c r="A31" s="31" t="s">
        <v>84</v>
      </c>
      <c r="B31" s="38"/>
      <c r="E31" s="33" t="s">
        <v>98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25" t="s">
        <v>76</v>
      </c>
      <c r="B33" s="26"/>
      <c r="C33" s="27" t="s">
        <v>100</v>
      </c>
      <c r="D33" s="28"/>
      <c r="E33" s="25" t="s">
        <v>101</v>
      </c>
      <c r="F33" s="28"/>
      <c r="G33" s="28"/>
      <c r="H33" s="28"/>
      <c r="I33" s="29">
        <f>SUMIFS(I34:I105,A34:A105,"P")</f>
        <v>0</v>
      </c>
      <c r="J33" s="30"/>
    </row>
    <row r="34" spans="1:16" ht="30" x14ac:dyDescent="0.25">
      <c r="A34" s="31" t="s">
        <v>79</v>
      </c>
      <c r="B34" s="31">
        <v>9</v>
      </c>
      <c r="C34" s="32" t="s">
        <v>102</v>
      </c>
      <c r="D34" s="31" t="s">
        <v>81</v>
      </c>
      <c r="E34" s="33" t="s">
        <v>103</v>
      </c>
      <c r="F34" s="34" t="s">
        <v>99</v>
      </c>
      <c r="G34" s="35">
        <v>24.63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30" x14ac:dyDescent="0.25">
      <c r="A35" s="31" t="s">
        <v>84</v>
      </c>
      <c r="B35" s="38"/>
      <c r="E35" s="33" t="s">
        <v>103</v>
      </c>
      <c r="J35" s="39"/>
    </row>
    <row r="36" spans="1:16" x14ac:dyDescent="0.25">
      <c r="A36" s="31" t="s">
        <v>86</v>
      </c>
      <c r="B36" s="38"/>
      <c r="E36" s="40" t="s">
        <v>81</v>
      </c>
      <c r="J36" s="39"/>
    </row>
    <row r="37" spans="1:16" x14ac:dyDescent="0.25">
      <c r="A37" s="31" t="s">
        <v>79</v>
      </c>
      <c r="B37" s="31">
        <v>10</v>
      </c>
      <c r="C37" s="32" t="s">
        <v>104</v>
      </c>
      <c r="D37" s="31" t="s">
        <v>81</v>
      </c>
      <c r="E37" s="33" t="s">
        <v>105</v>
      </c>
      <c r="F37" s="34" t="s">
        <v>106</v>
      </c>
      <c r="G37" s="35">
        <v>99.5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105</v>
      </c>
      <c r="J38" s="39"/>
    </row>
    <row r="39" spans="1:16" x14ac:dyDescent="0.25">
      <c r="A39" s="31" t="s">
        <v>86</v>
      </c>
      <c r="B39" s="38"/>
      <c r="E39" s="40" t="s">
        <v>81</v>
      </c>
      <c r="J39" s="39"/>
    </row>
    <row r="40" spans="1:16" ht="30" x14ac:dyDescent="0.25">
      <c r="A40" s="31" t="s">
        <v>79</v>
      </c>
      <c r="B40" s="31">
        <v>11</v>
      </c>
      <c r="C40" s="32" t="s">
        <v>107</v>
      </c>
      <c r="D40" s="31" t="s">
        <v>81</v>
      </c>
      <c r="E40" s="33" t="s">
        <v>108</v>
      </c>
      <c r="F40" s="34" t="s">
        <v>95</v>
      </c>
      <c r="G40" s="35">
        <v>15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ht="30" x14ac:dyDescent="0.25">
      <c r="A41" s="31" t="s">
        <v>84</v>
      </c>
      <c r="B41" s="38"/>
      <c r="E41" s="33" t="s">
        <v>108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ht="30" x14ac:dyDescent="0.25">
      <c r="A43" s="31" t="s">
        <v>79</v>
      </c>
      <c r="B43" s="31">
        <v>12</v>
      </c>
      <c r="C43" s="32" t="s">
        <v>109</v>
      </c>
      <c r="D43" s="31" t="s">
        <v>81</v>
      </c>
      <c r="E43" s="33" t="s">
        <v>110</v>
      </c>
      <c r="F43" s="34" t="s">
        <v>95</v>
      </c>
      <c r="G43" s="35">
        <v>28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ht="30" x14ac:dyDescent="0.25">
      <c r="A44" s="31" t="s">
        <v>84</v>
      </c>
      <c r="B44" s="38"/>
      <c r="E44" s="33" t="s">
        <v>110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ht="30" x14ac:dyDescent="0.25">
      <c r="A46" s="31" t="s">
        <v>79</v>
      </c>
      <c r="B46" s="31">
        <v>13</v>
      </c>
      <c r="C46" s="32" t="s">
        <v>113</v>
      </c>
      <c r="D46" s="31" t="s">
        <v>81</v>
      </c>
      <c r="E46" s="33" t="s">
        <v>114</v>
      </c>
      <c r="F46" s="34" t="s">
        <v>115</v>
      </c>
      <c r="G46" s="35">
        <v>0.35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114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x14ac:dyDescent="0.25">
      <c r="A49" s="31" t="s">
        <v>79</v>
      </c>
      <c r="B49" s="31">
        <v>14</v>
      </c>
      <c r="C49" s="32" t="s">
        <v>116</v>
      </c>
      <c r="D49" s="31" t="s">
        <v>81</v>
      </c>
      <c r="E49" s="33" t="s">
        <v>117</v>
      </c>
      <c r="F49" s="34" t="s">
        <v>115</v>
      </c>
      <c r="G49" s="35">
        <v>0.35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x14ac:dyDescent="0.25">
      <c r="A50" s="31" t="s">
        <v>84</v>
      </c>
      <c r="B50" s="38"/>
      <c r="E50" s="33" t="s">
        <v>117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ht="30" x14ac:dyDescent="0.25">
      <c r="A52" s="31" t="s">
        <v>79</v>
      </c>
      <c r="B52" s="31">
        <v>15</v>
      </c>
      <c r="C52" s="32" t="s">
        <v>124</v>
      </c>
      <c r="D52" s="31" t="s">
        <v>81</v>
      </c>
      <c r="E52" s="33" t="s">
        <v>125</v>
      </c>
      <c r="F52" s="34" t="s">
        <v>123</v>
      </c>
      <c r="G52" s="35">
        <v>0.25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ht="30" x14ac:dyDescent="0.25">
      <c r="A53" s="31" t="s">
        <v>84</v>
      </c>
      <c r="B53" s="38"/>
      <c r="E53" s="33" t="s">
        <v>125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16</v>
      </c>
      <c r="C55" s="32" t="s">
        <v>126</v>
      </c>
      <c r="D55" s="31" t="s">
        <v>81</v>
      </c>
      <c r="E55" s="33" t="s">
        <v>127</v>
      </c>
      <c r="F55" s="34" t="s">
        <v>123</v>
      </c>
      <c r="G55" s="35">
        <v>0.5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127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ht="30" x14ac:dyDescent="0.25">
      <c r="A58" s="31" t="s">
        <v>79</v>
      </c>
      <c r="B58" s="31">
        <v>17</v>
      </c>
      <c r="C58" s="32" t="s">
        <v>128</v>
      </c>
      <c r="D58" s="31" t="s">
        <v>81</v>
      </c>
      <c r="E58" s="33" t="s">
        <v>129</v>
      </c>
      <c r="F58" s="34" t="s">
        <v>95</v>
      </c>
      <c r="G58" s="35">
        <v>199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130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18</v>
      </c>
      <c r="C61" s="32" t="s">
        <v>131</v>
      </c>
      <c r="D61" s="31" t="s">
        <v>81</v>
      </c>
      <c r="E61" s="33" t="s">
        <v>132</v>
      </c>
      <c r="F61" s="34" t="s">
        <v>95</v>
      </c>
      <c r="G61" s="35">
        <v>199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45" x14ac:dyDescent="0.25">
      <c r="A62" s="31" t="s">
        <v>84</v>
      </c>
      <c r="B62" s="38"/>
      <c r="E62" s="33" t="s">
        <v>133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x14ac:dyDescent="0.25">
      <c r="A64" s="31" t="s">
        <v>79</v>
      </c>
      <c r="B64" s="31">
        <v>19</v>
      </c>
      <c r="C64" s="32" t="s">
        <v>134</v>
      </c>
      <c r="D64" s="31" t="s">
        <v>81</v>
      </c>
      <c r="E64" s="33" t="s">
        <v>135</v>
      </c>
      <c r="F64" s="34" t="s">
        <v>106</v>
      </c>
      <c r="G64" s="35">
        <v>99.5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135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136</v>
      </c>
      <c r="D67" s="31" t="s">
        <v>81</v>
      </c>
      <c r="E67" s="33" t="s">
        <v>137</v>
      </c>
      <c r="F67" s="34" t="s">
        <v>95</v>
      </c>
      <c r="G67" s="35">
        <v>40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138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ht="30" x14ac:dyDescent="0.25">
      <c r="A70" s="31" t="s">
        <v>79</v>
      </c>
      <c r="B70" s="31">
        <v>21</v>
      </c>
      <c r="C70" s="32" t="s">
        <v>139</v>
      </c>
      <c r="D70" s="31" t="s">
        <v>81</v>
      </c>
      <c r="E70" s="33" t="s">
        <v>140</v>
      </c>
      <c r="F70" s="34" t="s">
        <v>83</v>
      </c>
      <c r="G70" s="35">
        <v>2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ht="30" x14ac:dyDescent="0.25">
      <c r="A71" s="31" t="s">
        <v>84</v>
      </c>
      <c r="B71" s="38"/>
      <c r="E71" s="33" t="s">
        <v>141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142</v>
      </c>
      <c r="D73" s="31" t="s">
        <v>81</v>
      </c>
      <c r="E73" s="33" t="s">
        <v>143</v>
      </c>
      <c r="F73" s="34" t="s">
        <v>83</v>
      </c>
      <c r="G73" s="35">
        <v>2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144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145</v>
      </c>
      <c r="D76" s="31" t="s">
        <v>81</v>
      </c>
      <c r="E76" s="33" t="s">
        <v>146</v>
      </c>
      <c r="F76" s="34" t="s">
        <v>123</v>
      </c>
      <c r="G76" s="35">
        <v>4.5999999999999996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146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ht="30" x14ac:dyDescent="0.25">
      <c r="A79" s="31" t="s">
        <v>79</v>
      </c>
      <c r="B79" s="31">
        <v>24</v>
      </c>
      <c r="C79" s="32" t="s">
        <v>147</v>
      </c>
      <c r="D79" s="31" t="s">
        <v>81</v>
      </c>
      <c r="E79" s="33" t="s">
        <v>148</v>
      </c>
      <c r="F79" s="34" t="s">
        <v>123</v>
      </c>
      <c r="G79" s="35">
        <v>0.5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30" x14ac:dyDescent="0.25">
      <c r="A80" s="31" t="s">
        <v>84</v>
      </c>
      <c r="B80" s="38"/>
      <c r="E80" s="33" t="s">
        <v>148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149</v>
      </c>
      <c r="D82" s="31" t="s">
        <v>81</v>
      </c>
      <c r="E82" s="33" t="s">
        <v>150</v>
      </c>
      <c r="F82" s="34" t="s">
        <v>95</v>
      </c>
      <c r="G82" s="35">
        <v>199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150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26</v>
      </c>
      <c r="C85" s="32" t="s">
        <v>151</v>
      </c>
      <c r="D85" s="31" t="s">
        <v>81</v>
      </c>
      <c r="E85" s="33" t="s">
        <v>152</v>
      </c>
      <c r="F85" s="34" t="s">
        <v>95</v>
      </c>
      <c r="G85" s="35">
        <v>199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152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ht="30" x14ac:dyDescent="0.25">
      <c r="A88" s="31" t="s">
        <v>79</v>
      </c>
      <c r="B88" s="31">
        <v>27</v>
      </c>
      <c r="C88" s="32" t="s">
        <v>538</v>
      </c>
      <c r="D88" s="31" t="s">
        <v>81</v>
      </c>
      <c r="E88" s="33" t="s">
        <v>539</v>
      </c>
      <c r="F88" s="34" t="s">
        <v>95</v>
      </c>
      <c r="G88" s="35">
        <v>126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ht="30" x14ac:dyDescent="0.25">
      <c r="A89" s="31" t="s">
        <v>84</v>
      </c>
      <c r="B89" s="38"/>
      <c r="E89" s="33" t="s">
        <v>539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156</v>
      </c>
      <c r="D91" s="31" t="s">
        <v>81</v>
      </c>
      <c r="E91" s="33" t="s">
        <v>157</v>
      </c>
      <c r="F91" s="34" t="s">
        <v>123</v>
      </c>
      <c r="G91" s="35">
        <v>12.315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157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ht="30" x14ac:dyDescent="0.25">
      <c r="A94" s="31" t="s">
        <v>79</v>
      </c>
      <c r="B94" s="31">
        <v>29</v>
      </c>
      <c r="C94" s="32" t="s">
        <v>158</v>
      </c>
      <c r="D94" s="31" t="s">
        <v>81</v>
      </c>
      <c r="E94" s="33" t="s">
        <v>159</v>
      </c>
      <c r="F94" s="34" t="s">
        <v>99</v>
      </c>
      <c r="G94" s="35">
        <v>147.78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ht="30" x14ac:dyDescent="0.25">
      <c r="A95" s="31" t="s">
        <v>84</v>
      </c>
      <c r="B95" s="38"/>
      <c r="E95" s="33" t="s">
        <v>159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31" t="s">
        <v>79</v>
      </c>
      <c r="B97" s="31">
        <v>30</v>
      </c>
      <c r="C97" s="32" t="s">
        <v>164</v>
      </c>
      <c r="D97" s="31" t="s">
        <v>81</v>
      </c>
      <c r="E97" s="33" t="s">
        <v>165</v>
      </c>
      <c r="F97" s="34" t="s">
        <v>83</v>
      </c>
      <c r="G97" s="35">
        <v>20</v>
      </c>
      <c r="H97" s="36">
        <v>0</v>
      </c>
      <c r="I97" s="36">
        <f>ROUND(G97*H97,P4)</f>
        <v>0</v>
      </c>
      <c r="J97" s="31"/>
      <c r="O97" s="37">
        <f>I97*0.21</f>
        <v>0</v>
      </c>
      <c r="P97">
        <v>3</v>
      </c>
    </row>
    <row r="98" spans="1:16" x14ac:dyDescent="0.25">
      <c r="A98" s="31" t="s">
        <v>84</v>
      </c>
      <c r="B98" s="38"/>
      <c r="E98" s="33" t="s">
        <v>165</v>
      </c>
      <c r="J98" s="39"/>
    </row>
    <row r="99" spans="1:16" x14ac:dyDescent="0.25">
      <c r="A99" s="31" t="s">
        <v>86</v>
      </c>
      <c r="B99" s="38"/>
      <c r="E99" s="40" t="s">
        <v>81</v>
      </c>
      <c r="J99" s="39"/>
    </row>
    <row r="100" spans="1:16" ht="30" x14ac:dyDescent="0.25">
      <c r="A100" s="31" t="s">
        <v>79</v>
      </c>
      <c r="B100" s="31">
        <v>31</v>
      </c>
      <c r="C100" s="32" t="s">
        <v>166</v>
      </c>
      <c r="D100" s="31" t="s">
        <v>81</v>
      </c>
      <c r="E100" s="33" t="s">
        <v>540</v>
      </c>
      <c r="F100" s="34" t="s">
        <v>123</v>
      </c>
      <c r="G100" s="35">
        <v>0.25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ht="30" x14ac:dyDescent="0.25">
      <c r="A101" s="31" t="s">
        <v>84</v>
      </c>
      <c r="B101" s="38"/>
      <c r="E101" s="33" t="s">
        <v>167</v>
      </c>
      <c r="J101" s="39"/>
    </row>
    <row r="102" spans="1:16" x14ac:dyDescent="0.25">
      <c r="A102" s="31" t="s">
        <v>86</v>
      </c>
      <c r="B102" s="38"/>
      <c r="E102" s="40" t="s">
        <v>81</v>
      </c>
      <c r="J102" s="39"/>
    </row>
    <row r="103" spans="1:16" x14ac:dyDescent="0.25">
      <c r="A103" s="31" t="s">
        <v>79</v>
      </c>
      <c r="B103" s="31">
        <v>32</v>
      </c>
      <c r="C103" s="32" t="s">
        <v>541</v>
      </c>
      <c r="D103" s="31" t="s">
        <v>81</v>
      </c>
      <c r="E103" s="33" t="s">
        <v>169</v>
      </c>
      <c r="F103" s="34" t="s">
        <v>170</v>
      </c>
      <c r="G103" s="35">
        <v>3.5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x14ac:dyDescent="0.25">
      <c r="A104" s="31" t="s">
        <v>84</v>
      </c>
      <c r="B104" s="38"/>
      <c r="E104" s="33" t="s">
        <v>169</v>
      </c>
      <c r="J104" s="39"/>
    </row>
    <row r="105" spans="1:16" x14ac:dyDescent="0.25">
      <c r="A105" s="31" t="s">
        <v>86</v>
      </c>
      <c r="B105" s="38"/>
      <c r="E105" s="40" t="s">
        <v>81</v>
      </c>
      <c r="J105" s="39"/>
    </row>
    <row r="106" spans="1:16" x14ac:dyDescent="0.25">
      <c r="A106" s="25" t="s">
        <v>76</v>
      </c>
      <c r="B106" s="26"/>
      <c r="C106" s="27" t="s">
        <v>171</v>
      </c>
      <c r="D106" s="28"/>
      <c r="E106" s="25" t="s">
        <v>172</v>
      </c>
      <c r="F106" s="28"/>
      <c r="G106" s="28"/>
      <c r="H106" s="28"/>
      <c r="I106" s="29">
        <f>SUMIFS(I107:I274,A107:A274,"P")</f>
        <v>0</v>
      </c>
      <c r="J106" s="30"/>
    </row>
    <row r="107" spans="1:16" ht="30" x14ac:dyDescent="0.25">
      <c r="A107" s="31" t="s">
        <v>79</v>
      </c>
      <c r="B107" s="31">
        <v>33</v>
      </c>
      <c r="C107" s="32" t="s">
        <v>173</v>
      </c>
      <c r="D107" s="31" t="s">
        <v>81</v>
      </c>
      <c r="E107" s="33" t="s">
        <v>174</v>
      </c>
      <c r="F107" s="34" t="s">
        <v>83</v>
      </c>
      <c r="G107" s="35">
        <v>10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ht="30" x14ac:dyDescent="0.25">
      <c r="A108" s="31" t="s">
        <v>84</v>
      </c>
      <c r="B108" s="38"/>
      <c r="E108" s="33" t="s">
        <v>174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175</v>
      </c>
      <c r="D110" s="31" t="s">
        <v>81</v>
      </c>
      <c r="E110" s="33" t="s">
        <v>176</v>
      </c>
      <c r="F110" s="34" t="s">
        <v>83</v>
      </c>
      <c r="G110" s="35">
        <v>2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ht="45" x14ac:dyDescent="0.25">
      <c r="A111" s="31" t="s">
        <v>84</v>
      </c>
      <c r="B111" s="38"/>
      <c r="E111" s="33" t="s">
        <v>177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ht="30" x14ac:dyDescent="0.25">
      <c r="A113" s="31" t="s">
        <v>79</v>
      </c>
      <c r="B113" s="31">
        <v>35</v>
      </c>
      <c r="C113" s="32" t="s">
        <v>178</v>
      </c>
      <c r="D113" s="31" t="s">
        <v>81</v>
      </c>
      <c r="E113" s="33" t="s">
        <v>495</v>
      </c>
      <c r="F113" s="34" t="s">
        <v>120</v>
      </c>
      <c r="G113" s="35">
        <v>18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ht="30" x14ac:dyDescent="0.25">
      <c r="A114" s="31" t="s">
        <v>84</v>
      </c>
      <c r="B114" s="38"/>
      <c r="E114" s="33" t="s">
        <v>495</v>
      </c>
      <c r="J114" s="39"/>
    </row>
    <row r="115" spans="1:16" x14ac:dyDescent="0.25">
      <c r="A115" s="31" t="s">
        <v>86</v>
      </c>
      <c r="B115" s="38"/>
      <c r="E115" s="40" t="s">
        <v>81</v>
      </c>
      <c r="J115" s="39"/>
    </row>
    <row r="116" spans="1:16" x14ac:dyDescent="0.25">
      <c r="A116" s="31" t="s">
        <v>79</v>
      </c>
      <c r="B116" s="31">
        <v>36</v>
      </c>
      <c r="C116" s="32" t="s">
        <v>180</v>
      </c>
      <c r="D116" s="31" t="s">
        <v>81</v>
      </c>
      <c r="E116" s="33" t="s">
        <v>181</v>
      </c>
      <c r="F116" s="34" t="s">
        <v>83</v>
      </c>
      <c r="G116" s="35">
        <v>5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x14ac:dyDescent="0.25">
      <c r="A117" s="31" t="s">
        <v>84</v>
      </c>
      <c r="B117" s="38"/>
      <c r="E117" s="33" t="s">
        <v>181</v>
      </c>
      <c r="J117" s="39"/>
    </row>
    <row r="118" spans="1:16" x14ac:dyDescent="0.25">
      <c r="A118" s="31" t="s">
        <v>86</v>
      </c>
      <c r="B118" s="38"/>
      <c r="E118" s="40" t="s">
        <v>81</v>
      </c>
      <c r="J118" s="39"/>
    </row>
    <row r="119" spans="1:16" x14ac:dyDescent="0.25">
      <c r="A119" s="31" t="s">
        <v>79</v>
      </c>
      <c r="B119" s="31">
        <v>37</v>
      </c>
      <c r="C119" s="32" t="s">
        <v>182</v>
      </c>
      <c r="D119" s="31" t="s">
        <v>81</v>
      </c>
      <c r="E119" s="33" t="s">
        <v>183</v>
      </c>
      <c r="F119" s="34" t="s">
        <v>83</v>
      </c>
      <c r="G119" s="35">
        <v>2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x14ac:dyDescent="0.25">
      <c r="A120" s="31" t="s">
        <v>84</v>
      </c>
      <c r="B120" s="38"/>
      <c r="E120" s="33" t="s">
        <v>183</v>
      </c>
      <c r="J120" s="39"/>
    </row>
    <row r="121" spans="1:16" x14ac:dyDescent="0.25">
      <c r="A121" s="31" t="s">
        <v>86</v>
      </c>
      <c r="B121" s="38"/>
      <c r="E121" s="40" t="s">
        <v>81</v>
      </c>
      <c r="J121" s="39"/>
    </row>
    <row r="122" spans="1:16" x14ac:dyDescent="0.25">
      <c r="A122" s="31" t="s">
        <v>79</v>
      </c>
      <c r="B122" s="31">
        <v>38</v>
      </c>
      <c r="C122" s="32" t="s">
        <v>184</v>
      </c>
      <c r="D122" s="31" t="s">
        <v>81</v>
      </c>
      <c r="E122" s="33" t="s">
        <v>185</v>
      </c>
      <c r="F122" s="34" t="s">
        <v>95</v>
      </c>
      <c r="G122" s="35">
        <v>261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25">
      <c r="A123" s="31" t="s">
        <v>84</v>
      </c>
      <c r="B123" s="38"/>
      <c r="E123" s="33" t="s">
        <v>185</v>
      </c>
      <c r="J123" s="39"/>
    </row>
    <row r="124" spans="1:16" x14ac:dyDescent="0.25">
      <c r="A124" s="31" t="s">
        <v>86</v>
      </c>
      <c r="B124" s="38"/>
      <c r="E124" s="40" t="s">
        <v>81</v>
      </c>
      <c r="J124" s="39"/>
    </row>
    <row r="125" spans="1:16" x14ac:dyDescent="0.25">
      <c r="A125" s="31" t="s">
        <v>79</v>
      </c>
      <c r="B125" s="31">
        <v>39</v>
      </c>
      <c r="C125" s="32" t="s">
        <v>186</v>
      </c>
      <c r="D125" s="31" t="s">
        <v>81</v>
      </c>
      <c r="E125" s="33" t="s">
        <v>187</v>
      </c>
      <c r="F125" s="34" t="s">
        <v>115</v>
      </c>
      <c r="G125" s="35">
        <v>0.26100000000000001</v>
      </c>
      <c r="H125" s="36">
        <v>0</v>
      </c>
      <c r="I125" s="36">
        <f>ROUND(G125*H125,P4)</f>
        <v>0</v>
      </c>
      <c r="J125" s="31"/>
      <c r="O125" s="37">
        <f>I125*0.21</f>
        <v>0</v>
      </c>
      <c r="P125">
        <v>3</v>
      </c>
    </row>
    <row r="126" spans="1:16" x14ac:dyDescent="0.25">
      <c r="A126" s="31" t="s">
        <v>84</v>
      </c>
      <c r="B126" s="38"/>
      <c r="E126" s="33" t="s">
        <v>187</v>
      </c>
      <c r="J126" s="39"/>
    </row>
    <row r="127" spans="1:16" x14ac:dyDescent="0.25">
      <c r="A127" s="31" t="s">
        <v>86</v>
      </c>
      <c r="B127" s="38"/>
      <c r="E127" s="40" t="s">
        <v>81</v>
      </c>
      <c r="J127" s="39"/>
    </row>
    <row r="128" spans="1:16" x14ac:dyDescent="0.25">
      <c r="A128" s="31" t="s">
        <v>79</v>
      </c>
      <c r="B128" s="31">
        <v>40</v>
      </c>
      <c r="C128" s="32" t="s">
        <v>188</v>
      </c>
      <c r="D128" s="31" t="s">
        <v>81</v>
      </c>
      <c r="E128" s="33" t="s">
        <v>189</v>
      </c>
      <c r="F128" s="34" t="s">
        <v>83</v>
      </c>
      <c r="G128" s="35">
        <v>3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189</v>
      </c>
      <c r="J129" s="39"/>
    </row>
    <row r="130" spans="1:16" x14ac:dyDescent="0.25">
      <c r="A130" s="31" t="s">
        <v>86</v>
      </c>
      <c r="B130" s="38"/>
      <c r="E130" s="40" t="s">
        <v>81</v>
      </c>
      <c r="J130" s="39"/>
    </row>
    <row r="131" spans="1:16" x14ac:dyDescent="0.25">
      <c r="A131" s="31" t="s">
        <v>79</v>
      </c>
      <c r="B131" s="31">
        <v>41</v>
      </c>
      <c r="C131" s="32" t="s">
        <v>542</v>
      </c>
      <c r="D131" s="31" t="s">
        <v>81</v>
      </c>
      <c r="E131" s="33" t="s">
        <v>543</v>
      </c>
      <c r="F131" s="34" t="s">
        <v>95</v>
      </c>
      <c r="G131" s="35">
        <v>279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x14ac:dyDescent="0.25">
      <c r="A132" s="31" t="s">
        <v>84</v>
      </c>
      <c r="B132" s="38"/>
      <c r="E132" s="33" t="s">
        <v>543</v>
      </c>
      <c r="J132" s="39"/>
    </row>
    <row r="133" spans="1:16" x14ac:dyDescent="0.25">
      <c r="A133" s="31" t="s">
        <v>86</v>
      </c>
      <c r="B133" s="38"/>
      <c r="E133" s="40" t="s">
        <v>81</v>
      </c>
      <c r="J133" s="39"/>
    </row>
    <row r="134" spans="1:16" x14ac:dyDescent="0.25">
      <c r="A134" s="31" t="s">
        <v>79</v>
      </c>
      <c r="B134" s="31">
        <v>42</v>
      </c>
      <c r="C134" s="32" t="s">
        <v>197</v>
      </c>
      <c r="D134" s="31" t="s">
        <v>81</v>
      </c>
      <c r="E134" s="33" t="s">
        <v>198</v>
      </c>
      <c r="F134" s="34" t="s">
        <v>95</v>
      </c>
      <c r="G134" s="35">
        <v>1</v>
      </c>
      <c r="H134" s="36">
        <v>0</v>
      </c>
      <c r="I134" s="36">
        <f>ROUND(G134*H134,P4)</f>
        <v>0</v>
      </c>
      <c r="J134" s="31"/>
      <c r="O134" s="37">
        <f>I134*0.21</f>
        <v>0</v>
      </c>
      <c r="P134">
        <v>3</v>
      </c>
    </row>
    <row r="135" spans="1:16" x14ac:dyDescent="0.25">
      <c r="A135" s="31" t="s">
        <v>84</v>
      </c>
      <c r="B135" s="38"/>
      <c r="E135" s="33" t="s">
        <v>198</v>
      </c>
      <c r="J135" s="39"/>
    </row>
    <row r="136" spans="1:16" x14ac:dyDescent="0.25">
      <c r="A136" s="31" t="s">
        <v>86</v>
      </c>
      <c r="B136" s="38"/>
      <c r="E136" s="40" t="s">
        <v>81</v>
      </c>
      <c r="J136" s="39"/>
    </row>
    <row r="137" spans="1:16" x14ac:dyDescent="0.25">
      <c r="A137" s="31" t="s">
        <v>79</v>
      </c>
      <c r="B137" s="31">
        <v>43</v>
      </c>
      <c r="C137" s="32" t="s">
        <v>394</v>
      </c>
      <c r="D137" s="31" t="s">
        <v>81</v>
      </c>
      <c r="E137" s="33" t="s">
        <v>395</v>
      </c>
      <c r="F137" s="34" t="s">
        <v>83</v>
      </c>
      <c r="G137" s="35">
        <v>26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x14ac:dyDescent="0.25">
      <c r="A138" s="31" t="s">
        <v>84</v>
      </c>
      <c r="B138" s="38"/>
      <c r="E138" s="33" t="s">
        <v>395</v>
      </c>
      <c r="J138" s="39"/>
    </row>
    <row r="139" spans="1:16" x14ac:dyDescent="0.25">
      <c r="A139" s="31" t="s">
        <v>86</v>
      </c>
      <c r="B139" s="38"/>
      <c r="E139" s="40" t="s">
        <v>81</v>
      </c>
      <c r="J139" s="39"/>
    </row>
    <row r="140" spans="1:16" x14ac:dyDescent="0.25">
      <c r="A140" s="31" t="s">
        <v>79</v>
      </c>
      <c r="B140" s="31">
        <v>44</v>
      </c>
      <c r="C140" s="32" t="s">
        <v>396</v>
      </c>
      <c r="D140" s="31" t="s">
        <v>81</v>
      </c>
      <c r="E140" s="33" t="s">
        <v>397</v>
      </c>
      <c r="F140" s="34" t="s">
        <v>83</v>
      </c>
      <c r="G140" s="35">
        <v>4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45" x14ac:dyDescent="0.25">
      <c r="A141" s="31" t="s">
        <v>84</v>
      </c>
      <c r="B141" s="38"/>
      <c r="E141" s="33" t="s">
        <v>398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x14ac:dyDescent="0.25">
      <c r="A143" s="31" t="s">
        <v>79</v>
      </c>
      <c r="B143" s="31">
        <v>45</v>
      </c>
      <c r="C143" s="32" t="s">
        <v>399</v>
      </c>
      <c r="D143" s="31" t="s">
        <v>81</v>
      </c>
      <c r="E143" s="33" t="s">
        <v>400</v>
      </c>
      <c r="F143" s="34" t="s">
        <v>83</v>
      </c>
      <c r="G143" s="35">
        <v>2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x14ac:dyDescent="0.25">
      <c r="A144" s="31" t="s">
        <v>84</v>
      </c>
      <c r="B144" s="38"/>
      <c r="E144" s="33" t="s">
        <v>400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x14ac:dyDescent="0.25">
      <c r="A146" s="31" t="s">
        <v>79</v>
      </c>
      <c r="B146" s="31">
        <v>46</v>
      </c>
      <c r="C146" s="32" t="s">
        <v>199</v>
      </c>
      <c r="D146" s="31" t="s">
        <v>81</v>
      </c>
      <c r="E146" s="33" t="s">
        <v>200</v>
      </c>
      <c r="F146" s="34" t="s">
        <v>83</v>
      </c>
      <c r="G146" s="35">
        <v>1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x14ac:dyDescent="0.25">
      <c r="A147" s="31" t="s">
        <v>84</v>
      </c>
      <c r="B147" s="38"/>
      <c r="E147" s="33" t="s">
        <v>200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x14ac:dyDescent="0.25">
      <c r="A149" s="31" t="s">
        <v>79</v>
      </c>
      <c r="B149" s="31">
        <v>47</v>
      </c>
      <c r="C149" s="32" t="s">
        <v>201</v>
      </c>
      <c r="D149" s="31" t="s">
        <v>81</v>
      </c>
      <c r="E149" s="33" t="s">
        <v>203</v>
      </c>
      <c r="F149" s="34" t="s">
        <v>83</v>
      </c>
      <c r="G149" s="35">
        <v>2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203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ht="30" x14ac:dyDescent="0.25">
      <c r="A152" s="31" t="s">
        <v>79</v>
      </c>
      <c r="B152" s="31">
        <v>48</v>
      </c>
      <c r="C152" s="32" t="s">
        <v>204</v>
      </c>
      <c r="D152" s="31" t="s">
        <v>81</v>
      </c>
      <c r="E152" s="33" t="s">
        <v>544</v>
      </c>
      <c r="F152" s="34" t="s">
        <v>83</v>
      </c>
      <c r="G152" s="35">
        <v>8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ht="30" x14ac:dyDescent="0.25">
      <c r="A153" s="31" t="s">
        <v>84</v>
      </c>
      <c r="B153" s="38"/>
      <c r="E153" s="33" t="s">
        <v>544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x14ac:dyDescent="0.25">
      <c r="A155" s="31" t="s">
        <v>79</v>
      </c>
      <c r="B155" s="31">
        <v>49</v>
      </c>
      <c r="C155" s="32" t="s">
        <v>207</v>
      </c>
      <c r="D155" s="31" t="s">
        <v>81</v>
      </c>
      <c r="E155" s="33" t="s">
        <v>208</v>
      </c>
      <c r="F155" s="34" t="s">
        <v>83</v>
      </c>
      <c r="G155" s="35">
        <v>4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x14ac:dyDescent="0.25">
      <c r="A156" s="31" t="s">
        <v>84</v>
      </c>
      <c r="B156" s="38"/>
      <c r="E156" s="33" t="s">
        <v>208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ht="30" x14ac:dyDescent="0.25">
      <c r="A158" s="31" t="s">
        <v>79</v>
      </c>
      <c r="B158" s="31">
        <v>50</v>
      </c>
      <c r="C158" s="32" t="s">
        <v>209</v>
      </c>
      <c r="D158" s="31" t="s">
        <v>81</v>
      </c>
      <c r="E158" s="33" t="s">
        <v>210</v>
      </c>
      <c r="F158" s="34" t="s">
        <v>83</v>
      </c>
      <c r="G158" s="35">
        <v>2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ht="30" x14ac:dyDescent="0.25">
      <c r="A159" s="31" t="s">
        <v>84</v>
      </c>
      <c r="B159" s="38"/>
      <c r="E159" s="33" t="s">
        <v>211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ht="30" x14ac:dyDescent="0.25">
      <c r="A161" s="31" t="s">
        <v>79</v>
      </c>
      <c r="B161" s="31">
        <v>51</v>
      </c>
      <c r="C161" s="32" t="s">
        <v>212</v>
      </c>
      <c r="D161" s="31" t="s">
        <v>81</v>
      </c>
      <c r="E161" s="33" t="s">
        <v>213</v>
      </c>
      <c r="F161" s="34" t="s">
        <v>83</v>
      </c>
      <c r="G161" s="35">
        <v>1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ht="30" x14ac:dyDescent="0.25">
      <c r="A162" s="31" t="s">
        <v>84</v>
      </c>
      <c r="B162" s="38"/>
      <c r="E162" s="33" t="s">
        <v>213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ht="30" x14ac:dyDescent="0.25">
      <c r="A164" s="31" t="s">
        <v>79</v>
      </c>
      <c r="B164" s="31">
        <v>52</v>
      </c>
      <c r="C164" s="32" t="s">
        <v>214</v>
      </c>
      <c r="D164" s="31" t="s">
        <v>81</v>
      </c>
      <c r="E164" s="33" t="s">
        <v>215</v>
      </c>
      <c r="F164" s="34" t="s">
        <v>83</v>
      </c>
      <c r="G164" s="35">
        <v>1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ht="30" x14ac:dyDescent="0.25">
      <c r="A165" s="31" t="s">
        <v>84</v>
      </c>
      <c r="B165" s="38"/>
      <c r="E165" s="33" t="s">
        <v>216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x14ac:dyDescent="0.25">
      <c r="A167" s="31" t="s">
        <v>79</v>
      </c>
      <c r="B167" s="31">
        <v>53</v>
      </c>
      <c r="C167" s="32" t="s">
        <v>401</v>
      </c>
      <c r="D167" s="31" t="s">
        <v>81</v>
      </c>
      <c r="E167" s="33" t="s">
        <v>402</v>
      </c>
      <c r="F167" s="34" t="s">
        <v>83</v>
      </c>
      <c r="G167" s="35">
        <v>1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ht="45" x14ac:dyDescent="0.25">
      <c r="A168" s="31" t="s">
        <v>84</v>
      </c>
      <c r="B168" s="38"/>
      <c r="E168" s="33" t="s">
        <v>545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x14ac:dyDescent="0.25">
      <c r="A170" s="31" t="s">
        <v>79</v>
      </c>
      <c r="B170" s="31">
        <v>54</v>
      </c>
      <c r="C170" s="32" t="s">
        <v>217</v>
      </c>
      <c r="D170" s="31" t="s">
        <v>81</v>
      </c>
      <c r="E170" s="33" t="s">
        <v>218</v>
      </c>
      <c r="F170" s="34" t="s">
        <v>83</v>
      </c>
      <c r="G170" s="35">
        <v>2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218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x14ac:dyDescent="0.25">
      <c r="A173" s="31" t="s">
        <v>79</v>
      </c>
      <c r="B173" s="31">
        <v>55</v>
      </c>
      <c r="C173" s="32" t="s">
        <v>496</v>
      </c>
      <c r="D173" s="31" t="s">
        <v>81</v>
      </c>
      <c r="E173" s="33" t="s">
        <v>497</v>
      </c>
      <c r="F173" s="34" t="s">
        <v>83</v>
      </c>
      <c r="G173" s="35">
        <v>2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x14ac:dyDescent="0.25">
      <c r="A174" s="31" t="s">
        <v>84</v>
      </c>
      <c r="B174" s="38"/>
      <c r="E174" s="33" t="s">
        <v>497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x14ac:dyDescent="0.25">
      <c r="A176" s="31" t="s">
        <v>79</v>
      </c>
      <c r="B176" s="31">
        <v>56</v>
      </c>
      <c r="C176" s="32" t="s">
        <v>403</v>
      </c>
      <c r="D176" s="31" t="s">
        <v>81</v>
      </c>
      <c r="E176" s="33" t="s">
        <v>404</v>
      </c>
      <c r="F176" s="34" t="s">
        <v>83</v>
      </c>
      <c r="G176" s="35">
        <v>3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x14ac:dyDescent="0.25">
      <c r="A177" s="31" t="s">
        <v>84</v>
      </c>
      <c r="B177" s="38"/>
      <c r="E177" s="33" t="s">
        <v>404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x14ac:dyDescent="0.25">
      <c r="A179" s="31" t="s">
        <v>79</v>
      </c>
      <c r="B179" s="31">
        <v>57</v>
      </c>
      <c r="C179" s="32" t="s">
        <v>405</v>
      </c>
      <c r="D179" s="31" t="s">
        <v>81</v>
      </c>
      <c r="E179" s="33" t="s">
        <v>406</v>
      </c>
      <c r="F179" s="34" t="s">
        <v>83</v>
      </c>
      <c r="G179" s="35">
        <v>4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x14ac:dyDescent="0.25">
      <c r="A180" s="31" t="s">
        <v>84</v>
      </c>
      <c r="B180" s="38"/>
      <c r="E180" s="33" t="s">
        <v>406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58</v>
      </c>
      <c r="C182" s="32" t="s">
        <v>546</v>
      </c>
      <c r="D182" s="31" t="s">
        <v>81</v>
      </c>
      <c r="E182" s="33" t="s">
        <v>547</v>
      </c>
      <c r="F182" s="34" t="s">
        <v>83</v>
      </c>
      <c r="G182" s="35">
        <v>4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547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ht="30" x14ac:dyDescent="0.25">
      <c r="A185" s="31" t="s">
        <v>79</v>
      </c>
      <c r="B185" s="31">
        <v>59</v>
      </c>
      <c r="C185" s="32" t="s">
        <v>548</v>
      </c>
      <c r="D185" s="31" t="s">
        <v>81</v>
      </c>
      <c r="E185" s="33" t="s">
        <v>549</v>
      </c>
      <c r="F185" s="34" t="s">
        <v>83</v>
      </c>
      <c r="G185" s="35">
        <v>2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ht="75" x14ac:dyDescent="0.25">
      <c r="A186" s="31" t="s">
        <v>84</v>
      </c>
      <c r="B186" s="38"/>
      <c r="E186" s="33" t="s">
        <v>550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x14ac:dyDescent="0.25">
      <c r="A188" s="31" t="s">
        <v>79</v>
      </c>
      <c r="B188" s="31">
        <v>60</v>
      </c>
      <c r="C188" s="32" t="s">
        <v>407</v>
      </c>
      <c r="D188" s="31" t="s">
        <v>81</v>
      </c>
      <c r="E188" s="33" t="s">
        <v>408</v>
      </c>
      <c r="F188" s="34" t="s">
        <v>83</v>
      </c>
      <c r="G188" s="35">
        <v>4</v>
      </c>
      <c r="H188" s="36">
        <v>0</v>
      </c>
      <c r="I188" s="36">
        <f>ROUND(G188*H188,P4)</f>
        <v>0</v>
      </c>
      <c r="J188" s="31"/>
      <c r="O188" s="37">
        <f>I188*0.21</f>
        <v>0</v>
      </c>
      <c r="P188">
        <v>3</v>
      </c>
    </row>
    <row r="189" spans="1:16" x14ac:dyDescent="0.25">
      <c r="A189" s="31" t="s">
        <v>84</v>
      </c>
      <c r="B189" s="38"/>
      <c r="E189" s="33" t="s">
        <v>408</v>
      </c>
      <c r="J189" s="39"/>
    </row>
    <row r="190" spans="1:16" x14ac:dyDescent="0.25">
      <c r="A190" s="31" t="s">
        <v>86</v>
      </c>
      <c r="B190" s="38"/>
      <c r="E190" s="40" t="s">
        <v>81</v>
      </c>
      <c r="J190" s="39"/>
    </row>
    <row r="191" spans="1:16" x14ac:dyDescent="0.25">
      <c r="A191" s="31" t="s">
        <v>79</v>
      </c>
      <c r="B191" s="31">
        <v>61</v>
      </c>
      <c r="C191" s="32" t="s">
        <v>551</v>
      </c>
      <c r="D191" s="31" t="s">
        <v>81</v>
      </c>
      <c r="E191" s="33" t="s">
        <v>552</v>
      </c>
      <c r="F191" s="34" t="s">
        <v>83</v>
      </c>
      <c r="G191" s="35">
        <v>4</v>
      </c>
      <c r="H191" s="36">
        <v>0</v>
      </c>
      <c r="I191" s="36">
        <f>ROUND(G191*H191,P4)</f>
        <v>0</v>
      </c>
      <c r="J191" s="31"/>
      <c r="O191" s="37">
        <f>I191*0.21</f>
        <v>0</v>
      </c>
      <c r="P191">
        <v>3</v>
      </c>
    </row>
    <row r="192" spans="1:16" x14ac:dyDescent="0.25">
      <c r="A192" s="31" t="s">
        <v>84</v>
      </c>
      <c r="B192" s="38"/>
      <c r="E192" s="33" t="s">
        <v>552</v>
      </c>
      <c r="J192" s="39"/>
    </row>
    <row r="193" spans="1:16" x14ac:dyDescent="0.25">
      <c r="A193" s="31" t="s">
        <v>86</v>
      </c>
      <c r="B193" s="38"/>
      <c r="E193" s="40" t="s">
        <v>81</v>
      </c>
      <c r="J193" s="39"/>
    </row>
    <row r="194" spans="1:16" x14ac:dyDescent="0.25">
      <c r="A194" s="31" t="s">
        <v>79</v>
      </c>
      <c r="B194" s="31">
        <v>62</v>
      </c>
      <c r="C194" s="32" t="s">
        <v>553</v>
      </c>
      <c r="D194" s="31" t="s">
        <v>81</v>
      </c>
      <c r="E194" s="33" t="s">
        <v>554</v>
      </c>
      <c r="F194" s="34" t="s">
        <v>83</v>
      </c>
      <c r="G194" s="35">
        <v>2</v>
      </c>
      <c r="H194" s="36">
        <v>0</v>
      </c>
      <c r="I194" s="36">
        <f>ROUND(G194*H194,P4)</f>
        <v>0</v>
      </c>
      <c r="J194" s="31"/>
      <c r="O194" s="37">
        <f>I194*0.21</f>
        <v>0</v>
      </c>
      <c r="P194">
        <v>3</v>
      </c>
    </row>
    <row r="195" spans="1:16" ht="60" x14ac:dyDescent="0.25">
      <c r="A195" s="31" t="s">
        <v>84</v>
      </c>
      <c r="B195" s="38"/>
      <c r="E195" s="33" t="s">
        <v>555</v>
      </c>
      <c r="J195" s="39"/>
    </row>
    <row r="196" spans="1:16" x14ac:dyDescent="0.25">
      <c r="A196" s="31" t="s">
        <v>86</v>
      </c>
      <c r="B196" s="38"/>
      <c r="E196" s="40" t="s">
        <v>81</v>
      </c>
      <c r="J196" s="39"/>
    </row>
    <row r="197" spans="1:16" x14ac:dyDescent="0.25">
      <c r="A197" s="31" t="s">
        <v>79</v>
      </c>
      <c r="B197" s="31">
        <v>63</v>
      </c>
      <c r="C197" s="32" t="s">
        <v>409</v>
      </c>
      <c r="D197" s="31" t="s">
        <v>81</v>
      </c>
      <c r="E197" s="33" t="s">
        <v>410</v>
      </c>
      <c r="F197" s="34" t="s">
        <v>83</v>
      </c>
      <c r="G197" s="35">
        <v>4</v>
      </c>
      <c r="H197" s="36">
        <v>0</v>
      </c>
      <c r="I197" s="36">
        <f>ROUND(G197*H197,P4)</f>
        <v>0</v>
      </c>
      <c r="J197" s="31"/>
      <c r="O197" s="37">
        <f>I197*0.21</f>
        <v>0</v>
      </c>
      <c r="P197">
        <v>3</v>
      </c>
    </row>
    <row r="198" spans="1:16" x14ac:dyDescent="0.25">
      <c r="A198" s="31" t="s">
        <v>84</v>
      </c>
      <c r="B198" s="38"/>
      <c r="E198" s="33" t="s">
        <v>410</v>
      </c>
      <c r="J198" s="39"/>
    </row>
    <row r="199" spans="1:16" x14ac:dyDescent="0.25">
      <c r="A199" s="31" t="s">
        <v>86</v>
      </c>
      <c r="B199" s="38"/>
      <c r="E199" s="40" t="s">
        <v>81</v>
      </c>
      <c r="J199" s="39"/>
    </row>
    <row r="200" spans="1:16" x14ac:dyDescent="0.25">
      <c r="A200" s="31" t="s">
        <v>79</v>
      </c>
      <c r="B200" s="31">
        <v>64</v>
      </c>
      <c r="C200" s="32" t="s">
        <v>556</v>
      </c>
      <c r="D200" s="31" t="s">
        <v>81</v>
      </c>
      <c r="E200" s="33" t="s">
        <v>557</v>
      </c>
      <c r="F200" s="34" t="s">
        <v>83</v>
      </c>
      <c r="G200" s="35">
        <v>1</v>
      </c>
      <c r="H200" s="36">
        <v>0</v>
      </c>
      <c r="I200" s="36">
        <f>ROUND(G200*H200,P4)</f>
        <v>0</v>
      </c>
      <c r="J200" s="31"/>
      <c r="O200" s="37">
        <f>I200*0.21</f>
        <v>0</v>
      </c>
      <c r="P200">
        <v>3</v>
      </c>
    </row>
    <row r="201" spans="1:16" x14ac:dyDescent="0.25">
      <c r="A201" s="31" t="s">
        <v>84</v>
      </c>
      <c r="B201" s="38"/>
      <c r="E201" s="33" t="s">
        <v>557</v>
      </c>
      <c r="J201" s="39"/>
    </row>
    <row r="202" spans="1:16" x14ac:dyDescent="0.25">
      <c r="A202" s="31" t="s">
        <v>86</v>
      </c>
      <c r="B202" s="38"/>
      <c r="E202" s="40" t="s">
        <v>81</v>
      </c>
      <c r="J202" s="39"/>
    </row>
    <row r="203" spans="1:16" x14ac:dyDescent="0.25">
      <c r="A203" s="31" t="s">
        <v>79</v>
      </c>
      <c r="B203" s="31">
        <v>65</v>
      </c>
      <c r="C203" s="32" t="s">
        <v>219</v>
      </c>
      <c r="D203" s="31" t="s">
        <v>81</v>
      </c>
      <c r="E203" s="33" t="s">
        <v>220</v>
      </c>
      <c r="F203" s="34" t="s">
        <v>83</v>
      </c>
      <c r="G203" s="35">
        <v>2</v>
      </c>
      <c r="H203" s="36">
        <v>0</v>
      </c>
      <c r="I203" s="36">
        <f>ROUND(G203*H203,P4)</f>
        <v>0</v>
      </c>
      <c r="J203" s="31"/>
      <c r="O203" s="37">
        <f>I203*0.21</f>
        <v>0</v>
      </c>
      <c r="P203">
        <v>3</v>
      </c>
    </row>
    <row r="204" spans="1:16" ht="60" x14ac:dyDescent="0.25">
      <c r="A204" s="31" t="s">
        <v>84</v>
      </c>
      <c r="B204" s="38"/>
      <c r="E204" s="33" t="s">
        <v>558</v>
      </c>
      <c r="J204" s="39"/>
    </row>
    <row r="205" spans="1:16" x14ac:dyDescent="0.25">
      <c r="A205" s="31" t="s">
        <v>86</v>
      </c>
      <c r="B205" s="38"/>
      <c r="E205" s="40" t="s">
        <v>81</v>
      </c>
      <c r="J205" s="39"/>
    </row>
    <row r="206" spans="1:16" x14ac:dyDescent="0.25">
      <c r="A206" s="31" t="s">
        <v>79</v>
      </c>
      <c r="B206" s="31">
        <v>66</v>
      </c>
      <c r="C206" s="32" t="s">
        <v>221</v>
      </c>
      <c r="D206" s="31" t="s">
        <v>81</v>
      </c>
      <c r="E206" s="33" t="s">
        <v>222</v>
      </c>
      <c r="F206" s="34" t="s">
        <v>83</v>
      </c>
      <c r="G206" s="35">
        <v>2</v>
      </c>
      <c r="H206" s="36">
        <v>0</v>
      </c>
      <c r="I206" s="36">
        <f>ROUND(G206*H206,P4)</f>
        <v>0</v>
      </c>
      <c r="J206" s="31"/>
      <c r="O206" s="37">
        <f>I206*0.21</f>
        <v>0</v>
      </c>
      <c r="P206">
        <v>3</v>
      </c>
    </row>
    <row r="207" spans="1:16" x14ac:dyDescent="0.25">
      <c r="A207" s="31" t="s">
        <v>84</v>
      </c>
      <c r="B207" s="38"/>
      <c r="E207" s="33" t="s">
        <v>559</v>
      </c>
      <c r="J207" s="39"/>
    </row>
    <row r="208" spans="1:16" x14ac:dyDescent="0.25">
      <c r="A208" s="31" t="s">
        <v>86</v>
      </c>
      <c r="B208" s="38"/>
      <c r="E208" s="40" t="s">
        <v>81</v>
      </c>
      <c r="J208" s="39"/>
    </row>
    <row r="209" spans="1:16" x14ac:dyDescent="0.25">
      <c r="A209" s="31" t="s">
        <v>79</v>
      </c>
      <c r="B209" s="31">
        <v>67</v>
      </c>
      <c r="C209" s="32" t="s">
        <v>411</v>
      </c>
      <c r="D209" s="31" t="s">
        <v>81</v>
      </c>
      <c r="E209" s="33" t="s">
        <v>412</v>
      </c>
      <c r="F209" s="34" t="s">
        <v>83</v>
      </c>
      <c r="G209" s="35">
        <v>4</v>
      </c>
      <c r="H209" s="36">
        <v>0</v>
      </c>
      <c r="I209" s="36">
        <f>ROUND(G209*H209,P4)</f>
        <v>0</v>
      </c>
      <c r="J209" s="31"/>
      <c r="O209" s="37">
        <f>I209*0.21</f>
        <v>0</v>
      </c>
      <c r="P209">
        <v>3</v>
      </c>
    </row>
    <row r="210" spans="1:16" x14ac:dyDescent="0.25">
      <c r="A210" s="31" t="s">
        <v>84</v>
      </c>
      <c r="B210" s="38"/>
      <c r="E210" s="33" t="s">
        <v>412</v>
      </c>
      <c r="J210" s="39"/>
    </row>
    <row r="211" spans="1:16" x14ac:dyDescent="0.25">
      <c r="A211" s="31" t="s">
        <v>86</v>
      </c>
      <c r="B211" s="38"/>
      <c r="E211" s="40" t="s">
        <v>81</v>
      </c>
      <c r="J211" s="39"/>
    </row>
    <row r="212" spans="1:16" ht="30" x14ac:dyDescent="0.25">
      <c r="A212" s="31" t="s">
        <v>79</v>
      </c>
      <c r="B212" s="31">
        <v>68</v>
      </c>
      <c r="C212" s="32" t="s">
        <v>223</v>
      </c>
      <c r="D212" s="31" t="s">
        <v>81</v>
      </c>
      <c r="E212" s="33" t="s">
        <v>224</v>
      </c>
      <c r="F212" s="34" t="s">
        <v>83</v>
      </c>
      <c r="G212" s="35">
        <v>1</v>
      </c>
      <c r="H212" s="36">
        <v>0</v>
      </c>
      <c r="I212" s="36">
        <f>ROUND(G212*H212,P4)</f>
        <v>0</v>
      </c>
      <c r="J212" s="31"/>
      <c r="O212" s="37">
        <f>I212*0.21</f>
        <v>0</v>
      </c>
      <c r="P212">
        <v>3</v>
      </c>
    </row>
    <row r="213" spans="1:16" ht="30" x14ac:dyDescent="0.25">
      <c r="A213" s="31" t="s">
        <v>84</v>
      </c>
      <c r="B213" s="38"/>
      <c r="E213" s="33" t="s">
        <v>224</v>
      </c>
      <c r="J213" s="39"/>
    </row>
    <row r="214" spans="1:16" x14ac:dyDescent="0.25">
      <c r="A214" s="31" t="s">
        <v>86</v>
      </c>
      <c r="B214" s="38"/>
      <c r="E214" s="40" t="s">
        <v>81</v>
      </c>
      <c r="J214" s="39"/>
    </row>
    <row r="215" spans="1:16" x14ac:dyDescent="0.25">
      <c r="A215" s="31" t="s">
        <v>79</v>
      </c>
      <c r="B215" s="31">
        <v>69</v>
      </c>
      <c r="C215" s="32" t="s">
        <v>560</v>
      </c>
      <c r="D215" s="31" t="s">
        <v>81</v>
      </c>
      <c r="E215" s="33" t="s">
        <v>561</v>
      </c>
      <c r="F215" s="34" t="s">
        <v>83</v>
      </c>
      <c r="G215" s="35">
        <v>1</v>
      </c>
      <c r="H215" s="36">
        <v>0</v>
      </c>
      <c r="I215" s="36">
        <f>ROUND(G215*H215,P4)</f>
        <v>0</v>
      </c>
      <c r="J215" s="31"/>
      <c r="O215" s="37">
        <f>I215*0.21</f>
        <v>0</v>
      </c>
      <c r="P215">
        <v>3</v>
      </c>
    </row>
    <row r="216" spans="1:16" x14ac:dyDescent="0.25">
      <c r="A216" s="31" t="s">
        <v>84</v>
      </c>
      <c r="B216" s="38"/>
      <c r="E216" s="33" t="s">
        <v>561</v>
      </c>
      <c r="J216" s="39"/>
    </row>
    <row r="217" spans="1:16" x14ac:dyDescent="0.25">
      <c r="A217" s="31" t="s">
        <v>86</v>
      </c>
      <c r="B217" s="38"/>
      <c r="E217" s="40" t="s">
        <v>81</v>
      </c>
      <c r="J217" s="39"/>
    </row>
    <row r="218" spans="1:16" x14ac:dyDescent="0.25">
      <c r="A218" s="31" t="s">
        <v>79</v>
      </c>
      <c r="B218" s="31">
        <v>70</v>
      </c>
      <c r="C218" s="32" t="s">
        <v>562</v>
      </c>
      <c r="D218" s="31" t="s">
        <v>81</v>
      </c>
      <c r="E218" s="33" t="s">
        <v>563</v>
      </c>
      <c r="F218" s="34" t="s">
        <v>83</v>
      </c>
      <c r="G218" s="35">
        <v>1</v>
      </c>
      <c r="H218" s="36">
        <v>0</v>
      </c>
      <c r="I218" s="36">
        <f>ROUND(G218*H218,P4)</f>
        <v>0</v>
      </c>
      <c r="J218" s="31"/>
      <c r="O218" s="37">
        <f>I218*0.21</f>
        <v>0</v>
      </c>
      <c r="P218">
        <v>3</v>
      </c>
    </row>
    <row r="219" spans="1:16" x14ac:dyDescent="0.25">
      <c r="A219" s="31" t="s">
        <v>84</v>
      </c>
      <c r="B219" s="38"/>
      <c r="E219" s="33" t="s">
        <v>563</v>
      </c>
      <c r="J219" s="39"/>
    </row>
    <row r="220" spans="1:16" x14ac:dyDescent="0.25">
      <c r="A220" s="31" t="s">
        <v>86</v>
      </c>
      <c r="B220" s="38"/>
      <c r="E220" s="40" t="s">
        <v>81</v>
      </c>
      <c r="J220" s="39"/>
    </row>
    <row r="221" spans="1:16" x14ac:dyDescent="0.25">
      <c r="A221" s="31" t="s">
        <v>79</v>
      </c>
      <c r="B221" s="31">
        <v>71</v>
      </c>
      <c r="C221" s="32" t="s">
        <v>564</v>
      </c>
      <c r="D221" s="31" t="s">
        <v>81</v>
      </c>
      <c r="E221" s="33" t="s">
        <v>565</v>
      </c>
      <c r="F221" s="34" t="s">
        <v>83</v>
      </c>
      <c r="G221" s="35">
        <v>1</v>
      </c>
      <c r="H221" s="36">
        <v>0</v>
      </c>
      <c r="I221" s="36">
        <f>ROUND(G221*H221,P4)</f>
        <v>0</v>
      </c>
      <c r="J221" s="31"/>
      <c r="O221" s="37">
        <f>I221*0.21</f>
        <v>0</v>
      </c>
      <c r="P221">
        <v>3</v>
      </c>
    </row>
    <row r="222" spans="1:16" x14ac:dyDescent="0.25">
      <c r="A222" s="31" t="s">
        <v>84</v>
      </c>
      <c r="B222" s="38"/>
      <c r="E222" s="33" t="s">
        <v>565</v>
      </c>
      <c r="J222" s="39"/>
    </row>
    <row r="223" spans="1:16" x14ac:dyDescent="0.25">
      <c r="A223" s="31" t="s">
        <v>86</v>
      </c>
      <c r="B223" s="38"/>
      <c r="E223" s="40" t="s">
        <v>81</v>
      </c>
      <c r="J223" s="39"/>
    </row>
    <row r="224" spans="1:16" x14ac:dyDescent="0.25">
      <c r="A224" s="31" t="s">
        <v>79</v>
      </c>
      <c r="B224" s="31">
        <v>72</v>
      </c>
      <c r="C224" s="32" t="s">
        <v>566</v>
      </c>
      <c r="D224" s="31" t="s">
        <v>81</v>
      </c>
      <c r="E224" s="33" t="s">
        <v>567</v>
      </c>
      <c r="F224" s="34" t="s">
        <v>83</v>
      </c>
      <c r="G224" s="35">
        <v>1</v>
      </c>
      <c r="H224" s="36">
        <v>0</v>
      </c>
      <c r="I224" s="36">
        <f>ROUND(G224*H224,P4)</f>
        <v>0</v>
      </c>
      <c r="J224" s="31"/>
      <c r="O224" s="37">
        <f>I224*0.21</f>
        <v>0</v>
      </c>
      <c r="P224">
        <v>3</v>
      </c>
    </row>
    <row r="225" spans="1:16" x14ac:dyDescent="0.25">
      <c r="A225" s="31" t="s">
        <v>84</v>
      </c>
      <c r="B225" s="38"/>
      <c r="E225" s="33" t="s">
        <v>567</v>
      </c>
      <c r="J225" s="39"/>
    </row>
    <row r="226" spans="1:16" x14ac:dyDescent="0.25">
      <c r="A226" s="31" t="s">
        <v>86</v>
      </c>
      <c r="B226" s="38"/>
      <c r="E226" s="40" t="s">
        <v>81</v>
      </c>
      <c r="J226" s="39"/>
    </row>
    <row r="227" spans="1:16" ht="30" x14ac:dyDescent="0.25">
      <c r="A227" s="31" t="s">
        <v>79</v>
      </c>
      <c r="B227" s="31">
        <v>73</v>
      </c>
      <c r="C227" s="32" t="s">
        <v>568</v>
      </c>
      <c r="D227" s="31" t="s">
        <v>81</v>
      </c>
      <c r="E227" s="33" t="s">
        <v>569</v>
      </c>
      <c r="F227" s="34" t="s">
        <v>83</v>
      </c>
      <c r="G227" s="35">
        <v>1</v>
      </c>
      <c r="H227" s="36">
        <v>0</v>
      </c>
      <c r="I227" s="36">
        <f>ROUND(G227*H227,P4)</f>
        <v>0</v>
      </c>
      <c r="J227" s="31"/>
      <c r="O227" s="37">
        <f>I227*0.21</f>
        <v>0</v>
      </c>
      <c r="P227">
        <v>3</v>
      </c>
    </row>
    <row r="228" spans="1:16" ht="30" x14ac:dyDescent="0.25">
      <c r="A228" s="31" t="s">
        <v>84</v>
      </c>
      <c r="B228" s="38"/>
      <c r="E228" s="33" t="s">
        <v>569</v>
      </c>
      <c r="J228" s="39"/>
    </row>
    <row r="229" spans="1:16" x14ac:dyDescent="0.25">
      <c r="A229" s="31" t="s">
        <v>86</v>
      </c>
      <c r="B229" s="38"/>
      <c r="E229" s="40" t="s">
        <v>81</v>
      </c>
      <c r="J229" s="39"/>
    </row>
    <row r="230" spans="1:16" ht="30" x14ac:dyDescent="0.25">
      <c r="A230" s="31" t="s">
        <v>79</v>
      </c>
      <c r="B230" s="31">
        <v>74</v>
      </c>
      <c r="C230" s="32" t="s">
        <v>417</v>
      </c>
      <c r="D230" s="31" t="s">
        <v>81</v>
      </c>
      <c r="E230" s="33" t="s">
        <v>418</v>
      </c>
      <c r="F230" s="34" t="s">
        <v>83</v>
      </c>
      <c r="G230" s="35">
        <v>4</v>
      </c>
      <c r="H230" s="36">
        <v>0</v>
      </c>
      <c r="I230" s="36">
        <f>ROUND(G230*H230,P4)</f>
        <v>0</v>
      </c>
      <c r="J230" s="31"/>
      <c r="O230" s="37">
        <f>I230*0.21</f>
        <v>0</v>
      </c>
      <c r="P230">
        <v>3</v>
      </c>
    </row>
    <row r="231" spans="1:16" ht="30" x14ac:dyDescent="0.25">
      <c r="A231" s="31" t="s">
        <v>84</v>
      </c>
      <c r="B231" s="38"/>
      <c r="E231" s="33" t="s">
        <v>418</v>
      </c>
      <c r="J231" s="39"/>
    </row>
    <row r="232" spans="1:16" x14ac:dyDescent="0.25">
      <c r="A232" s="31" t="s">
        <v>86</v>
      </c>
      <c r="B232" s="38"/>
      <c r="E232" s="40" t="s">
        <v>81</v>
      </c>
      <c r="J232" s="39"/>
    </row>
    <row r="233" spans="1:16" x14ac:dyDescent="0.25">
      <c r="A233" s="31" t="s">
        <v>79</v>
      </c>
      <c r="B233" s="31">
        <v>75</v>
      </c>
      <c r="C233" s="32" t="s">
        <v>570</v>
      </c>
      <c r="D233" s="31" t="s">
        <v>81</v>
      </c>
      <c r="E233" s="33" t="s">
        <v>571</v>
      </c>
      <c r="F233" s="34" t="s">
        <v>83</v>
      </c>
      <c r="G233" s="35">
        <v>1</v>
      </c>
      <c r="H233" s="36">
        <v>0</v>
      </c>
      <c r="I233" s="36">
        <f>ROUND(G233*H233,P4)</f>
        <v>0</v>
      </c>
      <c r="J233" s="31"/>
      <c r="O233" s="37">
        <f>I233*0.21</f>
        <v>0</v>
      </c>
      <c r="P233">
        <v>3</v>
      </c>
    </row>
    <row r="234" spans="1:16" x14ac:dyDescent="0.25">
      <c r="A234" s="31" t="s">
        <v>84</v>
      </c>
      <c r="B234" s="38"/>
      <c r="E234" s="33" t="s">
        <v>572</v>
      </c>
      <c r="J234" s="39"/>
    </row>
    <row r="235" spans="1:16" x14ac:dyDescent="0.25">
      <c r="A235" s="31" t="s">
        <v>86</v>
      </c>
      <c r="B235" s="38"/>
      <c r="E235" s="40" t="s">
        <v>81</v>
      </c>
      <c r="J235" s="39"/>
    </row>
    <row r="236" spans="1:16" x14ac:dyDescent="0.25">
      <c r="A236" s="31" t="s">
        <v>79</v>
      </c>
      <c r="B236" s="31">
        <v>76</v>
      </c>
      <c r="C236" s="32" t="s">
        <v>573</v>
      </c>
      <c r="D236" s="31" t="s">
        <v>81</v>
      </c>
      <c r="E236" s="33" t="s">
        <v>574</v>
      </c>
      <c r="F236" s="34" t="s">
        <v>83</v>
      </c>
      <c r="G236" s="35">
        <v>1</v>
      </c>
      <c r="H236" s="36">
        <v>0</v>
      </c>
      <c r="I236" s="36">
        <f>ROUND(G236*H236,P4)</f>
        <v>0</v>
      </c>
      <c r="J236" s="31"/>
      <c r="O236" s="37">
        <f>I236*0.21</f>
        <v>0</v>
      </c>
      <c r="P236">
        <v>3</v>
      </c>
    </row>
    <row r="237" spans="1:16" x14ac:dyDescent="0.25">
      <c r="A237" s="31" t="s">
        <v>84</v>
      </c>
      <c r="B237" s="38"/>
      <c r="E237" s="33" t="s">
        <v>574</v>
      </c>
      <c r="J237" s="39"/>
    </row>
    <row r="238" spans="1:16" x14ac:dyDescent="0.25">
      <c r="A238" s="31" t="s">
        <v>86</v>
      </c>
      <c r="B238" s="38"/>
      <c r="E238" s="40" t="s">
        <v>81</v>
      </c>
      <c r="J238" s="39"/>
    </row>
    <row r="239" spans="1:16" x14ac:dyDescent="0.25">
      <c r="A239" s="31" t="s">
        <v>79</v>
      </c>
      <c r="B239" s="31">
        <v>77</v>
      </c>
      <c r="C239" s="32" t="s">
        <v>231</v>
      </c>
      <c r="D239" s="31" t="s">
        <v>81</v>
      </c>
      <c r="E239" s="33" t="s">
        <v>232</v>
      </c>
      <c r="F239" s="34" t="s">
        <v>83</v>
      </c>
      <c r="G239" s="35">
        <v>1</v>
      </c>
      <c r="H239" s="36">
        <v>0</v>
      </c>
      <c r="I239" s="36">
        <f>ROUND(G239*H239,P4)</f>
        <v>0</v>
      </c>
      <c r="J239" s="31"/>
      <c r="O239" s="37">
        <f>I239*0.21</f>
        <v>0</v>
      </c>
      <c r="P239">
        <v>3</v>
      </c>
    </row>
    <row r="240" spans="1:16" x14ac:dyDescent="0.25">
      <c r="A240" s="31" t="s">
        <v>84</v>
      </c>
      <c r="B240" s="38"/>
      <c r="E240" s="33" t="s">
        <v>232</v>
      </c>
      <c r="J240" s="39"/>
    </row>
    <row r="241" spans="1:16" x14ac:dyDescent="0.25">
      <c r="A241" s="31" t="s">
        <v>86</v>
      </c>
      <c r="B241" s="38"/>
      <c r="E241" s="40" t="s">
        <v>81</v>
      </c>
      <c r="J241" s="39"/>
    </row>
    <row r="242" spans="1:16" ht="30" x14ac:dyDescent="0.25">
      <c r="A242" s="31" t="s">
        <v>79</v>
      </c>
      <c r="B242" s="31">
        <v>78</v>
      </c>
      <c r="C242" s="32" t="s">
        <v>419</v>
      </c>
      <c r="D242" s="31" t="s">
        <v>81</v>
      </c>
      <c r="E242" s="33" t="s">
        <v>420</v>
      </c>
      <c r="F242" s="34" t="s">
        <v>83</v>
      </c>
      <c r="G242" s="35">
        <v>1</v>
      </c>
      <c r="H242" s="36">
        <v>0</v>
      </c>
      <c r="I242" s="36">
        <f>ROUND(G242*H242,P4)</f>
        <v>0</v>
      </c>
      <c r="J242" s="31"/>
      <c r="O242" s="37">
        <f>I242*0.21</f>
        <v>0</v>
      </c>
      <c r="P242">
        <v>3</v>
      </c>
    </row>
    <row r="243" spans="1:16" ht="30" x14ac:dyDescent="0.25">
      <c r="A243" s="31" t="s">
        <v>84</v>
      </c>
      <c r="B243" s="38"/>
      <c r="E243" s="33" t="s">
        <v>421</v>
      </c>
      <c r="J243" s="39"/>
    </row>
    <row r="244" spans="1:16" x14ac:dyDescent="0.25">
      <c r="A244" s="31" t="s">
        <v>86</v>
      </c>
      <c r="B244" s="38"/>
      <c r="E244" s="40" t="s">
        <v>81</v>
      </c>
      <c r="J244" s="39"/>
    </row>
    <row r="245" spans="1:16" ht="30" x14ac:dyDescent="0.25">
      <c r="A245" s="31" t="s">
        <v>79</v>
      </c>
      <c r="B245" s="31">
        <v>79</v>
      </c>
      <c r="C245" s="32" t="s">
        <v>425</v>
      </c>
      <c r="D245" s="31" t="s">
        <v>81</v>
      </c>
      <c r="E245" s="33" t="s">
        <v>426</v>
      </c>
      <c r="F245" s="34" t="s">
        <v>83</v>
      </c>
      <c r="G245" s="35">
        <v>2</v>
      </c>
      <c r="H245" s="36">
        <v>0</v>
      </c>
      <c r="I245" s="36">
        <f>ROUND(G245*H245,P4)</f>
        <v>0</v>
      </c>
      <c r="J245" s="31"/>
      <c r="O245" s="37">
        <f>I245*0.21</f>
        <v>0</v>
      </c>
      <c r="P245">
        <v>3</v>
      </c>
    </row>
    <row r="246" spans="1:16" ht="75" x14ac:dyDescent="0.25">
      <c r="A246" s="31" t="s">
        <v>84</v>
      </c>
      <c r="B246" s="38"/>
      <c r="E246" s="33" t="s">
        <v>575</v>
      </c>
      <c r="J246" s="39"/>
    </row>
    <row r="247" spans="1:16" x14ac:dyDescent="0.25">
      <c r="A247" s="31" t="s">
        <v>86</v>
      </c>
      <c r="B247" s="38"/>
      <c r="E247" s="40" t="s">
        <v>81</v>
      </c>
      <c r="J247" s="39"/>
    </row>
    <row r="248" spans="1:16" ht="30" x14ac:dyDescent="0.25">
      <c r="A248" s="31" t="s">
        <v>79</v>
      </c>
      <c r="B248" s="31">
        <v>80</v>
      </c>
      <c r="C248" s="32" t="s">
        <v>427</v>
      </c>
      <c r="D248" s="31" t="s">
        <v>81</v>
      </c>
      <c r="E248" s="33" t="s">
        <v>428</v>
      </c>
      <c r="F248" s="34" t="s">
        <v>83</v>
      </c>
      <c r="G248" s="35">
        <v>1</v>
      </c>
      <c r="H248" s="36">
        <v>0</v>
      </c>
      <c r="I248" s="36">
        <f>ROUND(G248*H248,P4)</f>
        <v>0</v>
      </c>
      <c r="J248" s="31"/>
      <c r="O248" s="37">
        <f>I248*0.21</f>
        <v>0</v>
      </c>
      <c r="P248">
        <v>3</v>
      </c>
    </row>
    <row r="249" spans="1:16" ht="30" x14ac:dyDescent="0.25">
      <c r="A249" s="31" t="s">
        <v>84</v>
      </c>
      <c r="B249" s="38"/>
      <c r="E249" s="33" t="s">
        <v>428</v>
      </c>
      <c r="J249" s="39"/>
    </row>
    <row r="250" spans="1:16" x14ac:dyDescent="0.25">
      <c r="A250" s="31" t="s">
        <v>86</v>
      </c>
      <c r="B250" s="38"/>
      <c r="E250" s="40" t="s">
        <v>81</v>
      </c>
      <c r="J250" s="39"/>
    </row>
    <row r="251" spans="1:16" x14ac:dyDescent="0.25">
      <c r="A251" s="31" t="s">
        <v>79</v>
      </c>
      <c r="B251" s="31">
        <v>81</v>
      </c>
      <c r="C251" s="32" t="s">
        <v>429</v>
      </c>
      <c r="D251" s="31" t="s">
        <v>81</v>
      </c>
      <c r="E251" s="33" t="s">
        <v>430</v>
      </c>
      <c r="F251" s="34" t="s">
        <v>83</v>
      </c>
      <c r="G251" s="35">
        <v>1</v>
      </c>
      <c r="H251" s="36">
        <v>0</v>
      </c>
      <c r="I251" s="36">
        <f>ROUND(G251*H251,P4)</f>
        <v>0</v>
      </c>
      <c r="J251" s="31"/>
      <c r="O251" s="37">
        <f>I251*0.21</f>
        <v>0</v>
      </c>
      <c r="P251">
        <v>3</v>
      </c>
    </row>
    <row r="252" spans="1:16" x14ac:dyDescent="0.25">
      <c r="A252" s="31" t="s">
        <v>84</v>
      </c>
      <c r="B252" s="38"/>
      <c r="E252" s="33" t="s">
        <v>430</v>
      </c>
      <c r="J252" s="39"/>
    </row>
    <row r="253" spans="1:16" x14ac:dyDescent="0.25">
      <c r="A253" s="31" t="s">
        <v>86</v>
      </c>
      <c r="B253" s="38"/>
      <c r="E253" s="40" t="s">
        <v>81</v>
      </c>
      <c r="J253" s="39"/>
    </row>
    <row r="254" spans="1:16" ht="30" x14ac:dyDescent="0.25">
      <c r="A254" s="31" t="s">
        <v>79</v>
      </c>
      <c r="B254" s="31">
        <v>82</v>
      </c>
      <c r="C254" s="32" t="s">
        <v>236</v>
      </c>
      <c r="D254" s="31" t="s">
        <v>81</v>
      </c>
      <c r="E254" s="33" t="s">
        <v>237</v>
      </c>
      <c r="F254" s="34" t="s">
        <v>83</v>
      </c>
      <c r="G254" s="35">
        <v>1</v>
      </c>
      <c r="H254" s="36">
        <v>0</v>
      </c>
      <c r="I254" s="36">
        <f>ROUND(G254*H254,P4)</f>
        <v>0</v>
      </c>
      <c r="J254" s="31"/>
      <c r="O254" s="37">
        <f>I254*0.21</f>
        <v>0</v>
      </c>
      <c r="P254">
        <v>3</v>
      </c>
    </row>
    <row r="255" spans="1:16" ht="30" x14ac:dyDescent="0.25">
      <c r="A255" s="31" t="s">
        <v>84</v>
      </c>
      <c r="B255" s="38"/>
      <c r="E255" s="33" t="s">
        <v>237</v>
      </c>
      <c r="J255" s="39"/>
    </row>
    <row r="256" spans="1:16" x14ac:dyDescent="0.25">
      <c r="A256" s="31" t="s">
        <v>86</v>
      </c>
      <c r="B256" s="38"/>
      <c r="E256" s="40" t="s">
        <v>81</v>
      </c>
      <c r="J256" s="39"/>
    </row>
    <row r="257" spans="1:16" ht="30" x14ac:dyDescent="0.25">
      <c r="A257" s="31" t="s">
        <v>79</v>
      </c>
      <c r="B257" s="31">
        <v>83</v>
      </c>
      <c r="C257" s="32" t="s">
        <v>241</v>
      </c>
      <c r="D257" s="31" t="s">
        <v>81</v>
      </c>
      <c r="E257" s="33" t="s">
        <v>242</v>
      </c>
      <c r="F257" s="34" t="s">
        <v>83</v>
      </c>
      <c r="G257" s="35">
        <v>1</v>
      </c>
      <c r="H257" s="36">
        <v>0</v>
      </c>
      <c r="I257" s="36">
        <f>ROUND(G257*H257,P4)</f>
        <v>0</v>
      </c>
      <c r="J257" s="31"/>
      <c r="O257" s="37">
        <f>I257*0.21</f>
        <v>0</v>
      </c>
      <c r="P257">
        <v>3</v>
      </c>
    </row>
    <row r="258" spans="1:16" ht="30" x14ac:dyDescent="0.25">
      <c r="A258" s="31" t="s">
        <v>84</v>
      </c>
      <c r="B258" s="38"/>
      <c r="E258" s="33" t="s">
        <v>242</v>
      </c>
      <c r="J258" s="39"/>
    </row>
    <row r="259" spans="1:16" x14ac:dyDescent="0.25">
      <c r="A259" s="31" t="s">
        <v>86</v>
      </c>
      <c r="B259" s="38"/>
      <c r="E259" s="40" t="s">
        <v>81</v>
      </c>
      <c r="J259" s="39"/>
    </row>
    <row r="260" spans="1:16" ht="30" x14ac:dyDescent="0.25">
      <c r="A260" s="31" t="s">
        <v>79</v>
      </c>
      <c r="B260" s="31">
        <v>84</v>
      </c>
      <c r="C260" s="32" t="s">
        <v>254</v>
      </c>
      <c r="D260" s="31" t="s">
        <v>81</v>
      </c>
      <c r="E260" s="33" t="s">
        <v>255</v>
      </c>
      <c r="F260" s="34" t="s">
        <v>95</v>
      </c>
      <c r="G260" s="35">
        <v>34</v>
      </c>
      <c r="H260" s="36">
        <v>0</v>
      </c>
      <c r="I260" s="36">
        <f>ROUND(G260*H260,P4)</f>
        <v>0</v>
      </c>
      <c r="J260" s="31"/>
      <c r="O260" s="37">
        <f>I260*0.21</f>
        <v>0</v>
      </c>
      <c r="P260">
        <v>3</v>
      </c>
    </row>
    <row r="261" spans="1:16" ht="45" x14ac:dyDescent="0.25">
      <c r="A261" s="31" t="s">
        <v>84</v>
      </c>
      <c r="B261" s="38"/>
      <c r="E261" s="33" t="s">
        <v>256</v>
      </c>
      <c r="J261" s="39"/>
    </row>
    <row r="262" spans="1:16" x14ac:dyDescent="0.25">
      <c r="A262" s="31" t="s">
        <v>86</v>
      </c>
      <c r="B262" s="38"/>
      <c r="E262" s="40" t="s">
        <v>81</v>
      </c>
      <c r="J262" s="39"/>
    </row>
    <row r="263" spans="1:16" ht="30" x14ac:dyDescent="0.25">
      <c r="A263" s="31" t="s">
        <v>79</v>
      </c>
      <c r="B263" s="31">
        <v>85</v>
      </c>
      <c r="C263" s="32" t="s">
        <v>576</v>
      </c>
      <c r="D263" s="31" t="s">
        <v>81</v>
      </c>
      <c r="E263" s="33" t="s">
        <v>577</v>
      </c>
      <c r="F263" s="34" t="s">
        <v>95</v>
      </c>
      <c r="G263" s="35">
        <v>20</v>
      </c>
      <c r="H263" s="36">
        <v>0</v>
      </c>
      <c r="I263" s="36">
        <f>ROUND(G263*H263,P4)</f>
        <v>0</v>
      </c>
      <c r="J263" s="31"/>
      <c r="O263" s="37">
        <f>I263*0.21</f>
        <v>0</v>
      </c>
      <c r="P263">
        <v>3</v>
      </c>
    </row>
    <row r="264" spans="1:16" ht="45" x14ac:dyDescent="0.25">
      <c r="A264" s="31" t="s">
        <v>84</v>
      </c>
      <c r="B264" s="38"/>
      <c r="E264" s="33" t="s">
        <v>578</v>
      </c>
      <c r="J264" s="39"/>
    </row>
    <row r="265" spans="1:16" x14ac:dyDescent="0.25">
      <c r="A265" s="31" t="s">
        <v>86</v>
      </c>
      <c r="B265" s="38"/>
      <c r="E265" s="40" t="s">
        <v>81</v>
      </c>
      <c r="J265" s="39"/>
    </row>
    <row r="266" spans="1:16" ht="30" x14ac:dyDescent="0.25">
      <c r="A266" s="31" t="s">
        <v>79</v>
      </c>
      <c r="B266" s="31">
        <v>86</v>
      </c>
      <c r="C266" s="32" t="s">
        <v>431</v>
      </c>
      <c r="D266" s="31" t="s">
        <v>81</v>
      </c>
      <c r="E266" s="33" t="s">
        <v>432</v>
      </c>
      <c r="F266" s="34" t="s">
        <v>95</v>
      </c>
      <c r="G266" s="35">
        <v>53</v>
      </c>
      <c r="H266" s="36">
        <v>0</v>
      </c>
      <c r="I266" s="36">
        <f>ROUND(G266*H266,P4)</f>
        <v>0</v>
      </c>
      <c r="J266" s="31"/>
      <c r="O266" s="37">
        <f>I266*0.21</f>
        <v>0</v>
      </c>
      <c r="P266">
        <v>3</v>
      </c>
    </row>
    <row r="267" spans="1:16" ht="45" x14ac:dyDescent="0.25">
      <c r="A267" s="31" t="s">
        <v>84</v>
      </c>
      <c r="B267" s="38"/>
      <c r="E267" s="33" t="s">
        <v>433</v>
      </c>
      <c r="J267" s="39"/>
    </row>
    <row r="268" spans="1:16" x14ac:dyDescent="0.25">
      <c r="A268" s="31" t="s">
        <v>86</v>
      </c>
      <c r="B268" s="38"/>
      <c r="E268" s="40" t="s">
        <v>81</v>
      </c>
      <c r="J268" s="39"/>
    </row>
    <row r="269" spans="1:16" ht="30" x14ac:dyDescent="0.25">
      <c r="A269" s="31" t="s">
        <v>79</v>
      </c>
      <c r="B269" s="31">
        <v>87</v>
      </c>
      <c r="C269" s="32" t="s">
        <v>579</v>
      </c>
      <c r="D269" s="31" t="s">
        <v>81</v>
      </c>
      <c r="E269" s="33" t="s">
        <v>580</v>
      </c>
      <c r="F269" s="34" t="s">
        <v>95</v>
      </c>
      <c r="G269" s="35">
        <v>34</v>
      </c>
      <c r="H269" s="36">
        <v>0</v>
      </c>
      <c r="I269" s="36">
        <f>ROUND(G269*H269,P4)</f>
        <v>0</v>
      </c>
      <c r="J269" s="31"/>
      <c r="O269" s="37">
        <f>I269*0.21</f>
        <v>0</v>
      </c>
      <c r="P269">
        <v>3</v>
      </c>
    </row>
    <row r="270" spans="1:16" ht="30" x14ac:dyDescent="0.25">
      <c r="A270" s="31" t="s">
        <v>84</v>
      </c>
      <c r="B270" s="38"/>
      <c r="E270" s="33" t="s">
        <v>580</v>
      </c>
      <c r="J270" s="39"/>
    </row>
    <row r="271" spans="1:16" x14ac:dyDescent="0.25">
      <c r="A271" s="31" t="s">
        <v>86</v>
      </c>
      <c r="B271" s="38"/>
      <c r="E271" s="40" t="s">
        <v>81</v>
      </c>
      <c r="J271" s="39"/>
    </row>
    <row r="272" spans="1:16" x14ac:dyDescent="0.25">
      <c r="A272" s="31" t="s">
        <v>79</v>
      </c>
      <c r="B272" s="31">
        <v>88</v>
      </c>
      <c r="C272" s="32" t="s">
        <v>266</v>
      </c>
      <c r="D272" s="31" t="s">
        <v>81</v>
      </c>
      <c r="E272" s="33" t="s">
        <v>267</v>
      </c>
      <c r="F272" s="34" t="s">
        <v>83</v>
      </c>
      <c r="G272" s="35">
        <v>1</v>
      </c>
      <c r="H272" s="36">
        <v>0</v>
      </c>
      <c r="I272" s="36">
        <f>ROUND(G272*H272,P4)</f>
        <v>0</v>
      </c>
      <c r="J272" s="31"/>
      <c r="O272" s="37">
        <f>I272*0.21</f>
        <v>0</v>
      </c>
      <c r="P272">
        <v>3</v>
      </c>
    </row>
    <row r="273" spans="1:16" ht="30" x14ac:dyDescent="0.25">
      <c r="A273" s="31" t="s">
        <v>84</v>
      </c>
      <c r="B273" s="38"/>
      <c r="E273" s="33" t="s">
        <v>268</v>
      </c>
      <c r="J273" s="39"/>
    </row>
    <row r="274" spans="1:16" x14ac:dyDescent="0.25">
      <c r="A274" s="31" t="s">
        <v>86</v>
      </c>
      <c r="B274" s="38"/>
      <c r="E274" s="40" t="s">
        <v>81</v>
      </c>
      <c r="J274" s="39"/>
    </row>
    <row r="275" spans="1:16" x14ac:dyDescent="0.25">
      <c r="A275" s="25" t="s">
        <v>76</v>
      </c>
      <c r="B275" s="26"/>
      <c r="C275" s="27" t="s">
        <v>282</v>
      </c>
      <c r="D275" s="28"/>
      <c r="E275" s="25" t="s">
        <v>283</v>
      </c>
      <c r="F275" s="28"/>
      <c r="G275" s="28"/>
      <c r="H275" s="28"/>
      <c r="I275" s="29">
        <f>SUMIFS(I276:I416,A276:A416,"P")</f>
        <v>0</v>
      </c>
      <c r="J275" s="30"/>
    </row>
    <row r="276" spans="1:16" x14ac:dyDescent="0.25">
      <c r="A276" s="31" t="s">
        <v>79</v>
      </c>
      <c r="B276" s="31">
        <v>116</v>
      </c>
      <c r="C276" s="32" t="s">
        <v>160</v>
      </c>
      <c r="D276" s="31" t="s">
        <v>81</v>
      </c>
      <c r="E276" s="33" t="s">
        <v>161</v>
      </c>
      <c r="F276" s="34" t="s">
        <v>95</v>
      </c>
      <c r="G276" s="35">
        <v>41.2</v>
      </c>
      <c r="H276" s="36">
        <v>0</v>
      </c>
      <c r="I276" s="36">
        <f>ROUND(G276*H276,P4)</f>
        <v>0</v>
      </c>
      <c r="J276" s="31"/>
      <c r="O276" s="37">
        <f>I276*0.21</f>
        <v>0</v>
      </c>
      <c r="P276">
        <v>3</v>
      </c>
    </row>
    <row r="277" spans="1:16" x14ac:dyDescent="0.25">
      <c r="A277" s="31" t="s">
        <v>84</v>
      </c>
      <c r="B277" s="38"/>
      <c r="E277" s="33" t="s">
        <v>161</v>
      </c>
      <c r="J277" s="39"/>
    </row>
    <row r="278" spans="1:16" x14ac:dyDescent="0.25">
      <c r="A278" s="31" t="s">
        <v>86</v>
      </c>
      <c r="B278" s="38"/>
      <c r="E278" s="40" t="s">
        <v>81</v>
      </c>
      <c r="J278" s="39"/>
    </row>
    <row r="279" spans="1:16" x14ac:dyDescent="0.25">
      <c r="A279" s="31" t="s">
        <v>79</v>
      </c>
      <c r="B279" s="31">
        <v>93</v>
      </c>
      <c r="C279" s="32" t="s">
        <v>434</v>
      </c>
      <c r="D279" s="31" t="s">
        <v>81</v>
      </c>
      <c r="E279" s="33" t="s">
        <v>435</v>
      </c>
      <c r="F279" s="34" t="s">
        <v>120</v>
      </c>
      <c r="G279" s="35">
        <v>4</v>
      </c>
      <c r="H279" s="36">
        <v>0</v>
      </c>
      <c r="I279" s="36">
        <f>ROUND(G279*H279,P4)</f>
        <v>0</v>
      </c>
      <c r="J279" s="31"/>
      <c r="O279" s="37">
        <f>I279*0.21</f>
        <v>0</v>
      </c>
      <c r="P279">
        <v>3</v>
      </c>
    </row>
    <row r="280" spans="1:16" x14ac:dyDescent="0.25">
      <c r="A280" s="31" t="s">
        <v>84</v>
      </c>
      <c r="B280" s="38"/>
      <c r="E280" s="33" t="s">
        <v>435</v>
      </c>
      <c r="J280" s="39"/>
    </row>
    <row r="281" spans="1:16" x14ac:dyDescent="0.25">
      <c r="A281" s="31" t="s">
        <v>86</v>
      </c>
      <c r="B281" s="38"/>
      <c r="E281" s="40" t="s">
        <v>81</v>
      </c>
      <c r="J281" s="39"/>
    </row>
    <row r="282" spans="1:16" x14ac:dyDescent="0.25">
      <c r="A282" s="31" t="s">
        <v>79</v>
      </c>
      <c r="B282" s="31">
        <v>94</v>
      </c>
      <c r="C282" s="32" t="s">
        <v>438</v>
      </c>
      <c r="D282" s="31" t="s">
        <v>81</v>
      </c>
      <c r="E282" s="33" t="s">
        <v>439</v>
      </c>
      <c r="F282" s="34" t="s">
        <v>120</v>
      </c>
      <c r="G282" s="35">
        <v>4</v>
      </c>
      <c r="H282" s="36">
        <v>0</v>
      </c>
      <c r="I282" s="36">
        <f>ROUND(G282*H282,P4)</f>
        <v>0</v>
      </c>
      <c r="J282" s="31"/>
      <c r="O282" s="37">
        <f>I282*0.21</f>
        <v>0</v>
      </c>
      <c r="P282">
        <v>3</v>
      </c>
    </row>
    <row r="283" spans="1:16" x14ac:dyDescent="0.25">
      <c r="A283" s="31" t="s">
        <v>84</v>
      </c>
      <c r="B283" s="38"/>
      <c r="E283" s="33" t="s">
        <v>439</v>
      </c>
      <c r="J283" s="39"/>
    </row>
    <row r="284" spans="1:16" x14ac:dyDescent="0.25">
      <c r="A284" s="31" t="s">
        <v>86</v>
      </c>
      <c r="B284" s="38"/>
      <c r="E284" s="40" t="s">
        <v>81</v>
      </c>
      <c r="J284" s="39"/>
    </row>
    <row r="285" spans="1:16" x14ac:dyDescent="0.25">
      <c r="A285" s="31" t="s">
        <v>79</v>
      </c>
      <c r="B285" s="31">
        <v>95</v>
      </c>
      <c r="C285" s="32" t="s">
        <v>581</v>
      </c>
      <c r="D285" s="31" t="s">
        <v>81</v>
      </c>
      <c r="E285" s="33" t="s">
        <v>582</v>
      </c>
      <c r="F285" s="34" t="s">
        <v>120</v>
      </c>
      <c r="G285" s="35">
        <v>1</v>
      </c>
      <c r="H285" s="36">
        <v>0</v>
      </c>
      <c r="I285" s="36">
        <f>ROUND(G285*H285,P4)</f>
        <v>0</v>
      </c>
      <c r="J285" s="31"/>
      <c r="O285" s="37">
        <f>I285*0.21</f>
        <v>0</v>
      </c>
      <c r="P285">
        <v>3</v>
      </c>
    </row>
    <row r="286" spans="1:16" x14ac:dyDescent="0.25">
      <c r="A286" s="31" t="s">
        <v>84</v>
      </c>
      <c r="B286" s="38"/>
      <c r="E286" s="33" t="s">
        <v>582</v>
      </c>
      <c r="J286" s="39"/>
    </row>
    <row r="287" spans="1:16" x14ac:dyDescent="0.25">
      <c r="A287" s="31" t="s">
        <v>86</v>
      </c>
      <c r="B287" s="38"/>
      <c r="E287" s="40" t="s">
        <v>81</v>
      </c>
      <c r="J287" s="39"/>
    </row>
    <row r="288" spans="1:16" x14ac:dyDescent="0.25">
      <c r="A288" s="31" t="s">
        <v>79</v>
      </c>
      <c r="B288" s="31">
        <v>96</v>
      </c>
      <c r="C288" s="32" t="s">
        <v>440</v>
      </c>
      <c r="D288" s="31" t="s">
        <v>81</v>
      </c>
      <c r="E288" s="33" t="s">
        <v>441</v>
      </c>
      <c r="F288" s="34" t="s">
        <v>120</v>
      </c>
      <c r="G288" s="35">
        <v>4</v>
      </c>
      <c r="H288" s="36">
        <v>0</v>
      </c>
      <c r="I288" s="36">
        <f>ROUND(G288*H288,P4)</f>
        <v>0</v>
      </c>
      <c r="J288" s="31"/>
      <c r="O288" s="37">
        <f>I288*0.21</f>
        <v>0</v>
      </c>
      <c r="P288">
        <v>3</v>
      </c>
    </row>
    <row r="289" spans="1:16" x14ac:dyDescent="0.25">
      <c r="A289" s="31" t="s">
        <v>84</v>
      </c>
      <c r="B289" s="38"/>
      <c r="E289" s="33" t="s">
        <v>441</v>
      </c>
      <c r="J289" s="39"/>
    </row>
    <row r="290" spans="1:16" x14ac:dyDescent="0.25">
      <c r="A290" s="31" t="s">
        <v>86</v>
      </c>
      <c r="B290" s="38"/>
      <c r="E290" s="40" t="s">
        <v>81</v>
      </c>
      <c r="J290" s="39"/>
    </row>
    <row r="291" spans="1:16" x14ac:dyDescent="0.25">
      <c r="A291" s="31" t="s">
        <v>79</v>
      </c>
      <c r="B291" s="31">
        <v>97</v>
      </c>
      <c r="C291" s="32" t="s">
        <v>583</v>
      </c>
      <c r="D291" s="31" t="s">
        <v>81</v>
      </c>
      <c r="E291" s="33" t="s">
        <v>584</v>
      </c>
      <c r="F291" s="34" t="s">
        <v>120</v>
      </c>
      <c r="G291" s="35">
        <v>4</v>
      </c>
      <c r="H291" s="36">
        <v>0</v>
      </c>
      <c r="I291" s="36">
        <f>ROUND(G291*H291,P4)</f>
        <v>0</v>
      </c>
      <c r="J291" s="31"/>
      <c r="O291" s="37">
        <f>I291*0.21</f>
        <v>0</v>
      </c>
      <c r="P291">
        <v>3</v>
      </c>
    </row>
    <row r="292" spans="1:16" x14ac:dyDescent="0.25">
      <c r="A292" s="31" t="s">
        <v>84</v>
      </c>
      <c r="B292" s="38"/>
      <c r="E292" s="33" t="s">
        <v>584</v>
      </c>
      <c r="J292" s="39"/>
    </row>
    <row r="293" spans="1:16" x14ac:dyDescent="0.25">
      <c r="A293" s="31" t="s">
        <v>86</v>
      </c>
      <c r="B293" s="38"/>
      <c r="E293" s="40" t="s">
        <v>81</v>
      </c>
      <c r="J293" s="39"/>
    </row>
    <row r="294" spans="1:16" x14ac:dyDescent="0.25">
      <c r="A294" s="31" t="s">
        <v>79</v>
      </c>
      <c r="B294" s="31">
        <v>98</v>
      </c>
      <c r="C294" s="32" t="s">
        <v>585</v>
      </c>
      <c r="D294" s="31" t="s">
        <v>81</v>
      </c>
      <c r="E294" s="33" t="s">
        <v>586</v>
      </c>
      <c r="F294" s="34" t="s">
        <v>120</v>
      </c>
      <c r="G294" s="35">
        <v>2</v>
      </c>
      <c r="H294" s="36">
        <v>0</v>
      </c>
      <c r="I294" s="36">
        <f>ROUND(G294*H294,P4)</f>
        <v>0</v>
      </c>
      <c r="J294" s="31"/>
      <c r="O294" s="37">
        <f>I294*0.21</f>
        <v>0</v>
      </c>
      <c r="P294">
        <v>3</v>
      </c>
    </row>
    <row r="295" spans="1:16" x14ac:dyDescent="0.25">
      <c r="A295" s="31" t="s">
        <v>84</v>
      </c>
      <c r="B295" s="38"/>
      <c r="E295" s="33" t="s">
        <v>586</v>
      </c>
      <c r="J295" s="39"/>
    </row>
    <row r="296" spans="1:16" x14ac:dyDescent="0.25">
      <c r="A296" s="31" t="s">
        <v>86</v>
      </c>
      <c r="B296" s="38"/>
      <c r="E296" s="40" t="s">
        <v>81</v>
      </c>
      <c r="J296" s="39"/>
    </row>
    <row r="297" spans="1:16" x14ac:dyDescent="0.25">
      <c r="A297" s="31" t="s">
        <v>79</v>
      </c>
      <c r="B297" s="31">
        <v>100</v>
      </c>
      <c r="C297" s="32" t="s">
        <v>442</v>
      </c>
      <c r="D297" s="31" t="s">
        <v>81</v>
      </c>
      <c r="E297" s="33" t="s">
        <v>443</v>
      </c>
      <c r="F297" s="34" t="s">
        <v>120</v>
      </c>
      <c r="G297" s="35">
        <v>20</v>
      </c>
      <c r="H297" s="36">
        <v>0</v>
      </c>
      <c r="I297" s="36">
        <f>ROUND(G297*H297,P4)</f>
        <v>0</v>
      </c>
      <c r="J297" s="31"/>
      <c r="O297" s="37">
        <f>I297*0.21</f>
        <v>0</v>
      </c>
      <c r="P297">
        <v>3</v>
      </c>
    </row>
    <row r="298" spans="1:16" x14ac:dyDescent="0.25">
      <c r="A298" s="31" t="s">
        <v>84</v>
      </c>
      <c r="B298" s="38"/>
      <c r="E298" s="33" t="s">
        <v>443</v>
      </c>
      <c r="J298" s="39"/>
    </row>
    <row r="299" spans="1:16" x14ac:dyDescent="0.25">
      <c r="A299" s="31" t="s">
        <v>86</v>
      </c>
      <c r="B299" s="38"/>
      <c r="E299" s="40" t="s">
        <v>81</v>
      </c>
      <c r="J299" s="39"/>
    </row>
    <row r="300" spans="1:16" x14ac:dyDescent="0.25">
      <c r="A300" s="31" t="s">
        <v>79</v>
      </c>
      <c r="B300" s="31">
        <v>99</v>
      </c>
      <c r="C300" s="32" t="s">
        <v>587</v>
      </c>
      <c r="D300" s="31" t="s">
        <v>81</v>
      </c>
      <c r="E300" s="33" t="s">
        <v>588</v>
      </c>
      <c r="F300" s="34" t="s">
        <v>120</v>
      </c>
      <c r="G300" s="35">
        <v>2</v>
      </c>
      <c r="H300" s="36">
        <v>0</v>
      </c>
      <c r="I300" s="36">
        <f>ROUND(G300*H300,P4)</f>
        <v>0</v>
      </c>
      <c r="J300" s="31"/>
      <c r="O300" s="37">
        <f>I300*0.21</f>
        <v>0</v>
      </c>
      <c r="P300">
        <v>3</v>
      </c>
    </row>
    <row r="301" spans="1:16" x14ac:dyDescent="0.25">
      <c r="A301" s="31" t="s">
        <v>84</v>
      </c>
      <c r="B301" s="38"/>
      <c r="E301" s="33" t="s">
        <v>588</v>
      </c>
      <c r="J301" s="39"/>
    </row>
    <row r="302" spans="1:16" x14ac:dyDescent="0.25">
      <c r="A302" s="31" t="s">
        <v>86</v>
      </c>
      <c r="B302" s="38"/>
      <c r="E302" s="40" t="s">
        <v>81</v>
      </c>
      <c r="J302" s="39"/>
    </row>
    <row r="303" spans="1:16" x14ac:dyDescent="0.25">
      <c r="A303" s="31" t="s">
        <v>79</v>
      </c>
      <c r="B303" s="31">
        <v>101</v>
      </c>
      <c r="C303" s="32" t="s">
        <v>589</v>
      </c>
      <c r="D303" s="31" t="s">
        <v>81</v>
      </c>
      <c r="E303" s="33" t="s">
        <v>590</v>
      </c>
      <c r="F303" s="34" t="s">
        <v>120</v>
      </c>
      <c r="G303" s="35">
        <v>1</v>
      </c>
      <c r="H303" s="36">
        <v>0</v>
      </c>
      <c r="I303" s="36">
        <f>ROUND(G303*H303,P4)</f>
        <v>0</v>
      </c>
      <c r="J303" s="31"/>
      <c r="O303" s="37">
        <f>I303*0.21</f>
        <v>0</v>
      </c>
      <c r="P303">
        <v>3</v>
      </c>
    </row>
    <row r="304" spans="1:16" x14ac:dyDescent="0.25">
      <c r="A304" s="31" t="s">
        <v>84</v>
      </c>
      <c r="B304" s="38"/>
      <c r="E304" s="33" t="s">
        <v>590</v>
      </c>
      <c r="J304" s="39"/>
    </row>
    <row r="305" spans="1:16" x14ac:dyDescent="0.25">
      <c r="A305" s="31" t="s">
        <v>86</v>
      </c>
      <c r="B305" s="38"/>
      <c r="E305" s="40" t="s">
        <v>81</v>
      </c>
      <c r="J305" s="39"/>
    </row>
    <row r="306" spans="1:16" ht="30" x14ac:dyDescent="0.25">
      <c r="A306" s="31" t="s">
        <v>79</v>
      </c>
      <c r="B306" s="31">
        <v>102</v>
      </c>
      <c r="C306" s="32" t="s">
        <v>286</v>
      </c>
      <c r="D306" s="31" t="s">
        <v>81</v>
      </c>
      <c r="E306" s="33" t="s">
        <v>287</v>
      </c>
      <c r="F306" s="34" t="s">
        <v>120</v>
      </c>
      <c r="G306" s="35">
        <v>2</v>
      </c>
      <c r="H306" s="36">
        <v>0</v>
      </c>
      <c r="I306" s="36">
        <f>ROUND(G306*H306,P4)</f>
        <v>0</v>
      </c>
      <c r="J306" s="31"/>
      <c r="O306" s="37">
        <f>I306*0.21</f>
        <v>0</v>
      </c>
      <c r="P306">
        <v>3</v>
      </c>
    </row>
    <row r="307" spans="1:16" ht="30" x14ac:dyDescent="0.25">
      <c r="A307" s="31" t="s">
        <v>84</v>
      </c>
      <c r="B307" s="38"/>
      <c r="E307" s="33" t="s">
        <v>288</v>
      </c>
      <c r="J307" s="39"/>
    </row>
    <row r="308" spans="1:16" x14ac:dyDescent="0.25">
      <c r="A308" s="31" t="s">
        <v>86</v>
      </c>
      <c r="B308" s="38"/>
      <c r="E308" s="40" t="s">
        <v>81</v>
      </c>
      <c r="J308" s="39"/>
    </row>
    <row r="309" spans="1:16" ht="30" x14ac:dyDescent="0.25">
      <c r="A309" s="31" t="s">
        <v>79</v>
      </c>
      <c r="B309" s="31">
        <v>104</v>
      </c>
      <c r="C309" s="32" t="s">
        <v>299</v>
      </c>
      <c r="D309" s="31" t="s">
        <v>81</v>
      </c>
      <c r="E309" s="33" t="s">
        <v>300</v>
      </c>
      <c r="F309" s="34" t="s">
        <v>120</v>
      </c>
      <c r="G309" s="35">
        <v>1</v>
      </c>
      <c r="H309" s="36">
        <v>0</v>
      </c>
      <c r="I309" s="36">
        <f>ROUND(G309*H309,P4)</f>
        <v>0</v>
      </c>
      <c r="J309" s="31"/>
      <c r="O309" s="37">
        <f>I309*0.21</f>
        <v>0</v>
      </c>
      <c r="P309">
        <v>3</v>
      </c>
    </row>
    <row r="310" spans="1:16" ht="30" x14ac:dyDescent="0.25">
      <c r="A310" s="31" t="s">
        <v>84</v>
      </c>
      <c r="B310" s="38"/>
      <c r="E310" s="33" t="s">
        <v>300</v>
      </c>
      <c r="J310" s="39"/>
    </row>
    <row r="311" spans="1:16" x14ac:dyDescent="0.25">
      <c r="A311" s="31" t="s">
        <v>86</v>
      </c>
      <c r="B311" s="38"/>
      <c r="E311" s="40" t="s">
        <v>81</v>
      </c>
      <c r="J311" s="39"/>
    </row>
    <row r="312" spans="1:16" ht="30" x14ac:dyDescent="0.25">
      <c r="A312" s="31" t="s">
        <v>79</v>
      </c>
      <c r="B312" s="31">
        <v>105</v>
      </c>
      <c r="C312" s="32" t="s">
        <v>301</v>
      </c>
      <c r="D312" s="31" t="s">
        <v>81</v>
      </c>
      <c r="E312" s="33" t="s">
        <v>302</v>
      </c>
      <c r="F312" s="34" t="s">
        <v>120</v>
      </c>
      <c r="G312" s="35">
        <v>1</v>
      </c>
      <c r="H312" s="36">
        <v>0</v>
      </c>
      <c r="I312" s="36">
        <f>ROUND(G312*H312,P4)</f>
        <v>0</v>
      </c>
      <c r="J312" s="31"/>
      <c r="O312" s="37">
        <f>I312*0.21</f>
        <v>0</v>
      </c>
      <c r="P312">
        <v>3</v>
      </c>
    </row>
    <row r="313" spans="1:16" ht="30" x14ac:dyDescent="0.25">
      <c r="A313" s="31" t="s">
        <v>84</v>
      </c>
      <c r="B313" s="38"/>
      <c r="E313" s="33" t="s">
        <v>302</v>
      </c>
      <c r="J313" s="39"/>
    </row>
    <row r="314" spans="1:16" x14ac:dyDescent="0.25">
      <c r="A314" s="31" t="s">
        <v>86</v>
      </c>
      <c r="B314" s="38"/>
      <c r="E314" s="40" t="s">
        <v>81</v>
      </c>
      <c r="J314" s="39"/>
    </row>
    <row r="315" spans="1:16" x14ac:dyDescent="0.25">
      <c r="A315" s="31" t="s">
        <v>79</v>
      </c>
      <c r="B315" s="31">
        <v>106</v>
      </c>
      <c r="C315" s="32" t="s">
        <v>303</v>
      </c>
      <c r="D315" s="31" t="s">
        <v>81</v>
      </c>
      <c r="E315" s="33" t="s">
        <v>304</v>
      </c>
      <c r="F315" s="34" t="s">
        <v>120</v>
      </c>
      <c r="G315" s="35">
        <v>1</v>
      </c>
      <c r="H315" s="36">
        <v>0</v>
      </c>
      <c r="I315" s="36">
        <f>ROUND(G315*H315,P4)</f>
        <v>0</v>
      </c>
      <c r="J315" s="31"/>
      <c r="O315" s="37">
        <f>I315*0.21</f>
        <v>0</v>
      </c>
      <c r="P315">
        <v>3</v>
      </c>
    </row>
    <row r="316" spans="1:16" x14ac:dyDescent="0.25">
      <c r="A316" s="31" t="s">
        <v>84</v>
      </c>
      <c r="B316" s="38"/>
      <c r="E316" s="33" t="s">
        <v>304</v>
      </c>
      <c r="J316" s="39"/>
    </row>
    <row r="317" spans="1:16" x14ac:dyDescent="0.25">
      <c r="A317" s="31" t="s">
        <v>86</v>
      </c>
      <c r="B317" s="38"/>
      <c r="E317" s="40" t="s">
        <v>81</v>
      </c>
      <c r="J317" s="39"/>
    </row>
    <row r="318" spans="1:16" x14ac:dyDescent="0.25">
      <c r="A318" s="31" t="s">
        <v>79</v>
      </c>
      <c r="B318" s="31">
        <v>107</v>
      </c>
      <c r="C318" s="32" t="s">
        <v>305</v>
      </c>
      <c r="D318" s="31" t="s">
        <v>81</v>
      </c>
      <c r="E318" s="33" t="s">
        <v>306</v>
      </c>
      <c r="F318" s="34" t="s">
        <v>95</v>
      </c>
      <c r="G318" s="35">
        <v>20</v>
      </c>
      <c r="H318" s="36">
        <v>0</v>
      </c>
      <c r="I318" s="36">
        <f>ROUND(G318*H318,P4)</f>
        <v>0</v>
      </c>
      <c r="J318" s="31"/>
      <c r="O318" s="37">
        <f>I318*0.21</f>
        <v>0</v>
      </c>
      <c r="P318">
        <v>3</v>
      </c>
    </row>
    <row r="319" spans="1:16" x14ac:dyDescent="0.25">
      <c r="A319" s="31" t="s">
        <v>84</v>
      </c>
      <c r="B319" s="38"/>
      <c r="E319" s="33" t="s">
        <v>306</v>
      </c>
      <c r="J319" s="39"/>
    </row>
    <row r="320" spans="1:16" x14ac:dyDescent="0.25">
      <c r="A320" s="31" t="s">
        <v>86</v>
      </c>
      <c r="B320" s="38"/>
      <c r="E320" s="40" t="s">
        <v>81</v>
      </c>
      <c r="J320" s="39"/>
    </row>
    <row r="321" spans="1:16" x14ac:dyDescent="0.25">
      <c r="A321" s="31" t="s">
        <v>79</v>
      </c>
      <c r="B321" s="31">
        <v>108</v>
      </c>
      <c r="C321" s="32" t="s">
        <v>307</v>
      </c>
      <c r="D321" s="31" t="s">
        <v>81</v>
      </c>
      <c r="E321" s="33" t="s">
        <v>308</v>
      </c>
      <c r="F321" s="34" t="s">
        <v>120</v>
      </c>
      <c r="G321" s="35">
        <v>1</v>
      </c>
      <c r="H321" s="36">
        <v>0</v>
      </c>
      <c r="I321" s="36">
        <f>ROUND(G321*H321,P4)</f>
        <v>0</v>
      </c>
      <c r="J321" s="31"/>
      <c r="O321" s="37">
        <f>I321*0.21</f>
        <v>0</v>
      </c>
      <c r="P321">
        <v>3</v>
      </c>
    </row>
    <row r="322" spans="1:16" x14ac:dyDescent="0.25">
      <c r="A322" s="31" t="s">
        <v>84</v>
      </c>
      <c r="B322" s="38"/>
      <c r="E322" s="33" t="s">
        <v>308</v>
      </c>
      <c r="J322" s="39"/>
    </row>
    <row r="323" spans="1:16" x14ac:dyDescent="0.25">
      <c r="A323" s="31" t="s">
        <v>86</v>
      </c>
      <c r="B323" s="38"/>
      <c r="E323" s="40" t="s">
        <v>81</v>
      </c>
      <c r="J323" s="39"/>
    </row>
    <row r="324" spans="1:16" ht="45" x14ac:dyDescent="0.25">
      <c r="A324" s="31" t="s">
        <v>79</v>
      </c>
      <c r="B324" s="31">
        <v>110</v>
      </c>
      <c r="C324" s="32" t="s">
        <v>311</v>
      </c>
      <c r="D324" s="31" t="s">
        <v>81</v>
      </c>
      <c r="E324" s="33" t="s">
        <v>312</v>
      </c>
      <c r="F324" s="34" t="s">
        <v>120</v>
      </c>
      <c r="G324" s="35">
        <v>1</v>
      </c>
      <c r="H324" s="36">
        <v>0</v>
      </c>
      <c r="I324" s="36">
        <f>ROUND(G324*H324,P4)</f>
        <v>0</v>
      </c>
      <c r="J324" s="31"/>
      <c r="O324" s="37">
        <f>I324*0.21</f>
        <v>0</v>
      </c>
      <c r="P324">
        <v>3</v>
      </c>
    </row>
    <row r="325" spans="1:16" ht="45" x14ac:dyDescent="0.25">
      <c r="A325" s="31" t="s">
        <v>84</v>
      </c>
      <c r="B325" s="38"/>
      <c r="E325" s="33" t="s">
        <v>312</v>
      </c>
      <c r="J325" s="39"/>
    </row>
    <row r="326" spans="1:16" x14ac:dyDescent="0.25">
      <c r="A326" s="31" t="s">
        <v>86</v>
      </c>
      <c r="B326" s="38"/>
      <c r="E326" s="40" t="s">
        <v>81</v>
      </c>
      <c r="J326" s="39"/>
    </row>
    <row r="327" spans="1:16" x14ac:dyDescent="0.25">
      <c r="A327" s="31" t="s">
        <v>79</v>
      </c>
      <c r="B327" s="31">
        <v>111</v>
      </c>
      <c r="C327" s="32" t="s">
        <v>591</v>
      </c>
      <c r="D327" s="31" t="s">
        <v>81</v>
      </c>
      <c r="E327" s="33" t="s">
        <v>592</v>
      </c>
      <c r="F327" s="34" t="s">
        <v>120</v>
      </c>
      <c r="G327" s="35">
        <v>1</v>
      </c>
      <c r="H327" s="36">
        <v>0</v>
      </c>
      <c r="I327" s="36">
        <f>ROUND(G327*H327,P4)</f>
        <v>0</v>
      </c>
      <c r="J327" s="31"/>
      <c r="O327" s="37">
        <f>I327*0.21</f>
        <v>0</v>
      </c>
      <c r="P327">
        <v>3</v>
      </c>
    </row>
    <row r="328" spans="1:16" x14ac:dyDescent="0.25">
      <c r="A328" s="31" t="s">
        <v>84</v>
      </c>
      <c r="B328" s="38"/>
      <c r="E328" s="33" t="s">
        <v>593</v>
      </c>
      <c r="J328" s="39"/>
    </row>
    <row r="329" spans="1:16" x14ac:dyDescent="0.25">
      <c r="A329" s="31" t="s">
        <v>86</v>
      </c>
      <c r="B329" s="38"/>
      <c r="E329" s="40" t="s">
        <v>81</v>
      </c>
      <c r="J329" s="39"/>
    </row>
    <row r="330" spans="1:16" x14ac:dyDescent="0.25">
      <c r="A330" s="31" t="s">
        <v>79</v>
      </c>
      <c r="B330" s="31">
        <v>112</v>
      </c>
      <c r="C330" s="32" t="s">
        <v>317</v>
      </c>
      <c r="D330" s="31" t="s">
        <v>81</v>
      </c>
      <c r="E330" s="33" t="s">
        <v>318</v>
      </c>
      <c r="F330" s="34" t="s">
        <v>120</v>
      </c>
      <c r="G330" s="35">
        <v>1</v>
      </c>
      <c r="H330" s="36">
        <v>0</v>
      </c>
      <c r="I330" s="36">
        <f>ROUND(G330*H330,P4)</f>
        <v>0</v>
      </c>
      <c r="J330" s="31"/>
      <c r="O330" s="37">
        <f>I330*0.21</f>
        <v>0</v>
      </c>
      <c r="P330">
        <v>3</v>
      </c>
    </row>
    <row r="331" spans="1:16" x14ac:dyDescent="0.25">
      <c r="A331" s="31" t="s">
        <v>84</v>
      </c>
      <c r="B331" s="38"/>
      <c r="E331" s="33" t="s">
        <v>318</v>
      </c>
      <c r="J331" s="39"/>
    </row>
    <row r="332" spans="1:16" x14ac:dyDescent="0.25">
      <c r="A332" s="31" t="s">
        <v>86</v>
      </c>
      <c r="B332" s="38"/>
      <c r="E332" s="40" t="s">
        <v>81</v>
      </c>
      <c r="J332" s="39"/>
    </row>
    <row r="333" spans="1:16" x14ac:dyDescent="0.25">
      <c r="A333" s="31" t="s">
        <v>79</v>
      </c>
      <c r="B333" s="31">
        <v>113</v>
      </c>
      <c r="C333" s="32" t="s">
        <v>319</v>
      </c>
      <c r="D333" s="31" t="s">
        <v>81</v>
      </c>
      <c r="E333" s="33" t="s">
        <v>320</v>
      </c>
      <c r="F333" s="34" t="s">
        <v>120</v>
      </c>
      <c r="G333" s="35">
        <v>1</v>
      </c>
      <c r="H333" s="36">
        <v>0</v>
      </c>
      <c r="I333" s="36">
        <f>ROUND(G333*H333,P4)</f>
        <v>0</v>
      </c>
      <c r="J333" s="31"/>
      <c r="O333" s="37">
        <f>I333*0.21</f>
        <v>0</v>
      </c>
      <c r="P333">
        <v>3</v>
      </c>
    </row>
    <row r="334" spans="1:16" x14ac:dyDescent="0.25">
      <c r="A334" s="31" t="s">
        <v>84</v>
      </c>
      <c r="B334" s="38"/>
      <c r="E334" s="33" t="s">
        <v>320</v>
      </c>
      <c r="J334" s="39"/>
    </row>
    <row r="335" spans="1:16" x14ac:dyDescent="0.25">
      <c r="A335" s="31" t="s">
        <v>86</v>
      </c>
      <c r="B335" s="38"/>
      <c r="E335" s="40" t="s">
        <v>81</v>
      </c>
      <c r="J335" s="39"/>
    </row>
    <row r="336" spans="1:16" x14ac:dyDescent="0.25">
      <c r="A336" s="31" t="s">
        <v>79</v>
      </c>
      <c r="B336" s="31">
        <v>114</v>
      </c>
      <c r="C336" s="32" t="s">
        <v>321</v>
      </c>
      <c r="D336" s="31" t="s">
        <v>81</v>
      </c>
      <c r="E336" s="33" t="s">
        <v>322</v>
      </c>
      <c r="F336" s="34" t="s">
        <v>120</v>
      </c>
      <c r="G336" s="35">
        <v>1</v>
      </c>
      <c r="H336" s="36">
        <v>0</v>
      </c>
      <c r="I336" s="36">
        <f>ROUND(G336*H336,P4)</f>
        <v>0</v>
      </c>
      <c r="J336" s="31"/>
      <c r="O336" s="37">
        <f>I336*0.21</f>
        <v>0</v>
      </c>
      <c r="P336">
        <v>3</v>
      </c>
    </row>
    <row r="337" spans="1:16" x14ac:dyDescent="0.25">
      <c r="A337" s="31" t="s">
        <v>84</v>
      </c>
      <c r="B337" s="38"/>
      <c r="E337" s="33" t="s">
        <v>322</v>
      </c>
      <c r="J337" s="39"/>
    </row>
    <row r="338" spans="1:16" x14ac:dyDescent="0.25">
      <c r="A338" s="31" t="s">
        <v>86</v>
      </c>
      <c r="B338" s="38"/>
      <c r="E338" s="40" t="s">
        <v>81</v>
      </c>
      <c r="J338" s="39"/>
    </row>
    <row r="339" spans="1:16" x14ac:dyDescent="0.25">
      <c r="A339" s="31" t="s">
        <v>79</v>
      </c>
      <c r="B339" s="31">
        <v>115</v>
      </c>
      <c r="C339" s="32" t="s">
        <v>323</v>
      </c>
      <c r="D339" s="31" t="s">
        <v>81</v>
      </c>
      <c r="E339" s="33" t="s">
        <v>324</v>
      </c>
      <c r="F339" s="34" t="s">
        <v>120</v>
      </c>
      <c r="G339" s="35">
        <v>15</v>
      </c>
      <c r="H339" s="36">
        <v>0</v>
      </c>
      <c r="I339" s="36">
        <f>ROUND(G339*H339,P4)</f>
        <v>0</v>
      </c>
      <c r="J339" s="31"/>
      <c r="O339" s="37">
        <f>I339*0.21</f>
        <v>0</v>
      </c>
      <c r="P339">
        <v>3</v>
      </c>
    </row>
    <row r="340" spans="1:16" x14ac:dyDescent="0.25">
      <c r="A340" s="31" t="s">
        <v>84</v>
      </c>
      <c r="B340" s="38"/>
      <c r="E340" s="33" t="s">
        <v>324</v>
      </c>
      <c r="J340" s="39"/>
    </row>
    <row r="341" spans="1:16" x14ac:dyDescent="0.25">
      <c r="A341" s="31" t="s">
        <v>86</v>
      </c>
      <c r="B341" s="38"/>
      <c r="E341" s="40" t="s">
        <v>81</v>
      </c>
      <c r="J341" s="39"/>
    </row>
    <row r="342" spans="1:16" x14ac:dyDescent="0.25">
      <c r="A342" s="31" t="s">
        <v>79</v>
      </c>
      <c r="B342" s="31">
        <v>119</v>
      </c>
      <c r="C342" s="32" t="s">
        <v>444</v>
      </c>
      <c r="D342" s="31" t="s">
        <v>81</v>
      </c>
      <c r="E342" s="33" t="s">
        <v>445</v>
      </c>
      <c r="F342" s="34" t="s">
        <v>120</v>
      </c>
      <c r="G342" s="35">
        <v>28</v>
      </c>
      <c r="H342" s="36">
        <v>0</v>
      </c>
      <c r="I342" s="36">
        <f>ROUND(G342*H342,P4)</f>
        <v>0</v>
      </c>
      <c r="J342" s="31"/>
      <c r="O342" s="37">
        <f>I342*0.21</f>
        <v>0</v>
      </c>
      <c r="P342">
        <v>3</v>
      </c>
    </row>
    <row r="343" spans="1:16" x14ac:dyDescent="0.25">
      <c r="A343" s="31" t="s">
        <v>84</v>
      </c>
      <c r="B343" s="38"/>
      <c r="E343" s="33" t="s">
        <v>445</v>
      </c>
      <c r="J343" s="39"/>
    </row>
    <row r="344" spans="1:16" x14ac:dyDescent="0.25">
      <c r="A344" s="31" t="s">
        <v>86</v>
      </c>
      <c r="B344" s="38"/>
      <c r="E344" s="40" t="s">
        <v>81</v>
      </c>
      <c r="J344" s="39"/>
    </row>
    <row r="345" spans="1:16" x14ac:dyDescent="0.25">
      <c r="A345" s="31" t="s">
        <v>79</v>
      </c>
      <c r="B345" s="31">
        <v>120</v>
      </c>
      <c r="C345" s="32" t="s">
        <v>446</v>
      </c>
      <c r="D345" s="31" t="s">
        <v>81</v>
      </c>
      <c r="E345" s="33" t="s">
        <v>447</v>
      </c>
      <c r="F345" s="34" t="s">
        <v>120</v>
      </c>
      <c r="G345" s="35">
        <v>3</v>
      </c>
      <c r="H345" s="36">
        <v>0</v>
      </c>
      <c r="I345" s="36">
        <f>ROUND(G345*H345,P4)</f>
        <v>0</v>
      </c>
      <c r="J345" s="31"/>
      <c r="O345" s="37">
        <f>I345*0.21</f>
        <v>0</v>
      </c>
      <c r="P345">
        <v>3</v>
      </c>
    </row>
    <row r="346" spans="1:16" x14ac:dyDescent="0.25">
      <c r="A346" s="31" t="s">
        <v>84</v>
      </c>
      <c r="B346" s="38"/>
      <c r="E346" s="33" t="s">
        <v>447</v>
      </c>
      <c r="J346" s="39"/>
    </row>
    <row r="347" spans="1:16" x14ac:dyDescent="0.25">
      <c r="A347" s="31" t="s">
        <v>86</v>
      </c>
      <c r="B347" s="38"/>
      <c r="E347" s="40" t="s">
        <v>81</v>
      </c>
      <c r="J347" s="39"/>
    </row>
    <row r="348" spans="1:16" x14ac:dyDescent="0.25">
      <c r="A348" s="31" t="s">
        <v>79</v>
      </c>
      <c r="B348" s="31">
        <v>121</v>
      </c>
      <c r="C348" s="32" t="s">
        <v>448</v>
      </c>
      <c r="D348" s="31" t="s">
        <v>81</v>
      </c>
      <c r="E348" s="33" t="s">
        <v>449</v>
      </c>
      <c r="F348" s="34" t="s">
        <v>95</v>
      </c>
      <c r="G348" s="35">
        <v>84</v>
      </c>
      <c r="H348" s="36">
        <v>0</v>
      </c>
      <c r="I348" s="36">
        <f>ROUND(G348*H348,P4)</f>
        <v>0</v>
      </c>
      <c r="J348" s="31"/>
      <c r="O348" s="37">
        <f>I348*0.21</f>
        <v>0</v>
      </c>
      <c r="P348">
        <v>3</v>
      </c>
    </row>
    <row r="349" spans="1:16" x14ac:dyDescent="0.25">
      <c r="A349" s="31" t="s">
        <v>84</v>
      </c>
      <c r="B349" s="38"/>
      <c r="E349" s="33" t="s">
        <v>449</v>
      </c>
      <c r="J349" s="39"/>
    </row>
    <row r="350" spans="1:16" x14ac:dyDescent="0.25">
      <c r="A350" s="31" t="s">
        <v>86</v>
      </c>
      <c r="B350" s="38"/>
      <c r="E350" s="40" t="s">
        <v>81</v>
      </c>
      <c r="J350" s="39"/>
    </row>
    <row r="351" spans="1:16" x14ac:dyDescent="0.25">
      <c r="A351" s="31" t="s">
        <v>79</v>
      </c>
      <c r="B351" s="31">
        <v>122</v>
      </c>
      <c r="C351" s="32" t="s">
        <v>594</v>
      </c>
      <c r="D351" s="31" t="s">
        <v>81</v>
      </c>
      <c r="E351" s="33" t="s">
        <v>595</v>
      </c>
      <c r="F351" s="34" t="s">
        <v>95</v>
      </c>
      <c r="G351" s="35">
        <v>34</v>
      </c>
      <c r="H351" s="36">
        <v>0</v>
      </c>
      <c r="I351" s="36">
        <f>ROUND(G351*H351,P4)</f>
        <v>0</v>
      </c>
      <c r="J351" s="31"/>
      <c r="O351" s="37">
        <f>I351*0.21</f>
        <v>0</v>
      </c>
      <c r="P351">
        <v>3</v>
      </c>
    </row>
    <row r="352" spans="1:16" x14ac:dyDescent="0.25">
      <c r="A352" s="31" t="s">
        <v>84</v>
      </c>
      <c r="B352" s="38"/>
      <c r="E352" s="33" t="s">
        <v>595</v>
      </c>
      <c r="J352" s="39"/>
    </row>
    <row r="353" spans="1:16" x14ac:dyDescent="0.25">
      <c r="A353" s="31" t="s">
        <v>86</v>
      </c>
      <c r="B353" s="38"/>
      <c r="E353" s="40" t="s">
        <v>81</v>
      </c>
      <c r="J353" s="39"/>
    </row>
    <row r="354" spans="1:16" x14ac:dyDescent="0.25">
      <c r="A354" s="31" t="s">
        <v>79</v>
      </c>
      <c r="B354" s="31">
        <v>124</v>
      </c>
      <c r="C354" s="32" t="s">
        <v>325</v>
      </c>
      <c r="D354" s="31" t="s">
        <v>81</v>
      </c>
      <c r="E354" s="33" t="s">
        <v>326</v>
      </c>
      <c r="F354" s="34" t="s">
        <v>95</v>
      </c>
      <c r="G354" s="35">
        <v>34</v>
      </c>
      <c r="H354" s="36">
        <v>0</v>
      </c>
      <c r="I354" s="36">
        <f>ROUND(G354*H354,P4)</f>
        <v>0</v>
      </c>
      <c r="J354" s="31"/>
      <c r="O354" s="37">
        <f>I354*0.21</f>
        <v>0</v>
      </c>
      <c r="P354">
        <v>3</v>
      </c>
    </row>
    <row r="355" spans="1:16" x14ac:dyDescent="0.25">
      <c r="A355" s="31" t="s">
        <v>84</v>
      </c>
      <c r="B355" s="38"/>
      <c r="E355" s="33" t="s">
        <v>326</v>
      </c>
      <c r="J355" s="39"/>
    </row>
    <row r="356" spans="1:16" x14ac:dyDescent="0.25">
      <c r="A356" s="31" t="s">
        <v>86</v>
      </c>
      <c r="B356" s="38"/>
      <c r="E356" s="40" t="s">
        <v>81</v>
      </c>
      <c r="J356" s="39"/>
    </row>
    <row r="357" spans="1:16" x14ac:dyDescent="0.25">
      <c r="A357" s="31" t="s">
        <v>79</v>
      </c>
      <c r="B357" s="31">
        <v>125</v>
      </c>
      <c r="C357" s="32" t="s">
        <v>329</v>
      </c>
      <c r="D357" s="31" t="s">
        <v>81</v>
      </c>
      <c r="E357" s="33" t="s">
        <v>330</v>
      </c>
      <c r="F357" s="34" t="s">
        <v>95</v>
      </c>
      <c r="G357" s="35">
        <v>20</v>
      </c>
      <c r="H357" s="36">
        <v>0</v>
      </c>
      <c r="I357" s="36">
        <f>ROUND(G357*H357,P4)</f>
        <v>0</v>
      </c>
      <c r="J357" s="31"/>
      <c r="O357" s="37">
        <f>I357*0.21</f>
        <v>0</v>
      </c>
      <c r="P357">
        <v>3</v>
      </c>
    </row>
    <row r="358" spans="1:16" x14ac:dyDescent="0.25">
      <c r="A358" s="31" t="s">
        <v>84</v>
      </c>
      <c r="B358" s="38"/>
      <c r="E358" s="33" t="s">
        <v>330</v>
      </c>
      <c r="J358" s="39"/>
    </row>
    <row r="359" spans="1:16" x14ac:dyDescent="0.25">
      <c r="A359" s="31" t="s">
        <v>86</v>
      </c>
      <c r="B359" s="38"/>
      <c r="E359" s="40" t="s">
        <v>81</v>
      </c>
      <c r="J359" s="39"/>
    </row>
    <row r="360" spans="1:16" x14ac:dyDescent="0.25">
      <c r="A360" s="31" t="s">
        <v>79</v>
      </c>
      <c r="B360" s="31">
        <v>126</v>
      </c>
      <c r="C360" s="32" t="s">
        <v>331</v>
      </c>
      <c r="D360" s="31" t="s">
        <v>81</v>
      </c>
      <c r="E360" s="33" t="s">
        <v>332</v>
      </c>
      <c r="F360" s="34" t="s">
        <v>95</v>
      </c>
      <c r="G360" s="35">
        <v>47</v>
      </c>
      <c r="H360" s="36">
        <v>0</v>
      </c>
      <c r="I360" s="36">
        <f>ROUND(G360*H360,P4)</f>
        <v>0</v>
      </c>
      <c r="J360" s="31"/>
      <c r="O360" s="37">
        <f>I360*0.21</f>
        <v>0</v>
      </c>
      <c r="P360">
        <v>3</v>
      </c>
    </row>
    <row r="361" spans="1:16" x14ac:dyDescent="0.25">
      <c r="A361" s="31" t="s">
        <v>84</v>
      </c>
      <c r="B361" s="38"/>
      <c r="E361" s="33" t="s">
        <v>332</v>
      </c>
      <c r="J361" s="39"/>
    </row>
    <row r="362" spans="1:16" x14ac:dyDescent="0.25">
      <c r="A362" s="31" t="s">
        <v>86</v>
      </c>
      <c r="B362" s="38"/>
      <c r="E362" s="40" t="s">
        <v>81</v>
      </c>
      <c r="J362" s="39"/>
    </row>
    <row r="363" spans="1:16" x14ac:dyDescent="0.25">
      <c r="A363" s="31" t="s">
        <v>79</v>
      </c>
      <c r="B363" s="31">
        <v>127</v>
      </c>
      <c r="C363" s="32" t="s">
        <v>333</v>
      </c>
      <c r="D363" s="31" t="s">
        <v>81</v>
      </c>
      <c r="E363" s="33" t="s">
        <v>334</v>
      </c>
      <c r="F363" s="34" t="s">
        <v>95</v>
      </c>
      <c r="G363" s="35">
        <v>30</v>
      </c>
      <c r="H363" s="36">
        <v>0</v>
      </c>
      <c r="I363" s="36">
        <f>ROUND(G363*H363,P4)</f>
        <v>0</v>
      </c>
      <c r="J363" s="31"/>
      <c r="O363" s="37">
        <f>I363*0.21</f>
        <v>0</v>
      </c>
      <c r="P363">
        <v>3</v>
      </c>
    </row>
    <row r="364" spans="1:16" x14ac:dyDescent="0.25">
      <c r="A364" s="31" t="s">
        <v>84</v>
      </c>
      <c r="B364" s="38"/>
      <c r="E364" s="33" t="s">
        <v>334</v>
      </c>
      <c r="J364" s="39"/>
    </row>
    <row r="365" spans="1:16" x14ac:dyDescent="0.25">
      <c r="A365" s="31" t="s">
        <v>86</v>
      </c>
      <c r="B365" s="38"/>
      <c r="E365" s="40" t="s">
        <v>81</v>
      </c>
      <c r="J365" s="39"/>
    </row>
    <row r="366" spans="1:16" x14ac:dyDescent="0.25">
      <c r="A366" s="31" t="s">
        <v>79</v>
      </c>
      <c r="B366" s="31">
        <v>129</v>
      </c>
      <c r="C366" s="32" t="s">
        <v>335</v>
      </c>
      <c r="D366" s="31" t="s">
        <v>81</v>
      </c>
      <c r="E366" s="33" t="s">
        <v>336</v>
      </c>
      <c r="F366" s="34" t="s">
        <v>95</v>
      </c>
      <c r="G366" s="35">
        <v>261</v>
      </c>
      <c r="H366" s="36">
        <v>0</v>
      </c>
      <c r="I366" s="36">
        <f>ROUND(G366*H366,P4)</f>
        <v>0</v>
      </c>
      <c r="J366" s="31"/>
      <c r="O366" s="37">
        <f>I366*0.21</f>
        <v>0</v>
      </c>
      <c r="P366">
        <v>3</v>
      </c>
    </row>
    <row r="367" spans="1:16" x14ac:dyDescent="0.25">
      <c r="A367" s="31" t="s">
        <v>84</v>
      </c>
      <c r="B367" s="38"/>
      <c r="E367" s="33" t="s">
        <v>336</v>
      </c>
      <c r="J367" s="39"/>
    </row>
    <row r="368" spans="1:16" x14ac:dyDescent="0.25">
      <c r="A368" s="31" t="s">
        <v>86</v>
      </c>
      <c r="B368" s="38"/>
      <c r="E368" s="40" t="s">
        <v>81</v>
      </c>
      <c r="J368" s="39"/>
    </row>
    <row r="369" spans="1:16" x14ac:dyDescent="0.25">
      <c r="A369" s="31" t="s">
        <v>79</v>
      </c>
      <c r="B369" s="31">
        <v>130</v>
      </c>
      <c r="C369" s="32" t="s">
        <v>337</v>
      </c>
      <c r="D369" s="31" t="s">
        <v>81</v>
      </c>
      <c r="E369" s="33" t="s">
        <v>338</v>
      </c>
      <c r="F369" s="34" t="s">
        <v>120</v>
      </c>
      <c r="G369" s="35">
        <v>3</v>
      </c>
      <c r="H369" s="36">
        <v>0</v>
      </c>
      <c r="I369" s="36">
        <f>ROUND(G369*H369,P4)</f>
        <v>0</v>
      </c>
      <c r="J369" s="31"/>
      <c r="O369" s="37">
        <f>I369*0.21</f>
        <v>0</v>
      </c>
      <c r="P369">
        <v>3</v>
      </c>
    </row>
    <row r="370" spans="1:16" x14ac:dyDescent="0.25">
      <c r="A370" s="31" t="s">
        <v>84</v>
      </c>
      <c r="B370" s="38"/>
      <c r="E370" s="33" t="s">
        <v>338</v>
      </c>
      <c r="J370" s="39"/>
    </row>
    <row r="371" spans="1:16" x14ac:dyDescent="0.25">
      <c r="A371" s="31" t="s">
        <v>86</v>
      </c>
      <c r="B371" s="38"/>
      <c r="E371" s="40" t="s">
        <v>81</v>
      </c>
      <c r="J371" s="39"/>
    </row>
    <row r="372" spans="1:16" x14ac:dyDescent="0.25">
      <c r="A372" s="31" t="s">
        <v>79</v>
      </c>
      <c r="B372" s="31">
        <v>131</v>
      </c>
      <c r="C372" s="32" t="s">
        <v>339</v>
      </c>
      <c r="D372" s="31" t="s">
        <v>81</v>
      </c>
      <c r="E372" s="33" t="s">
        <v>340</v>
      </c>
      <c r="F372" s="34" t="s">
        <v>120</v>
      </c>
      <c r="G372" s="35">
        <v>4</v>
      </c>
      <c r="H372" s="36">
        <v>0</v>
      </c>
      <c r="I372" s="36">
        <f>ROUND(G372*H372,P4)</f>
        <v>0</v>
      </c>
      <c r="J372" s="31"/>
      <c r="O372" s="37">
        <f>I372*0.21</f>
        <v>0</v>
      </c>
      <c r="P372">
        <v>3</v>
      </c>
    </row>
    <row r="373" spans="1:16" x14ac:dyDescent="0.25">
      <c r="A373" s="31" t="s">
        <v>84</v>
      </c>
      <c r="B373" s="38"/>
      <c r="E373" s="33" t="s">
        <v>340</v>
      </c>
      <c r="J373" s="39"/>
    </row>
    <row r="374" spans="1:16" x14ac:dyDescent="0.25">
      <c r="A374" s="31" t="s">
        <v>86</v>
      </c>
      <c r="B374" s="38"/>
      <c r="E374" s="40" t="s">
        <v>81</v>
      </c>
      <c r="J374" s="39"/>
    </row>
    <row r="375" spans="1:16" x14ac:dyDescent="0.25">
      <c r="A375" s="31" t="s">
        <v>79</v>
      </c>
      <c r="B375" s="31">
        <v>132</v>
      </c>
      <c r="C375" s="32" t="s">
        <v>596</v>
      </c>
      <c r="D375" s="31" t="s">
        <v>81</v>
      </c>
      <c r="E375" s="33" t="s">
        <v>597</v>
      </c>
      <c r="F375" s="34" t="s">
        <v>95</v>
      </c>
      <c r="G375" s="35">
        <v>126</v>
      </c>
      <c r="H375" s="36">
        <v>0</v>
      </c>
      <c r="I375" s="36">
        <f>ROUND(G375*H375,P4)</f>
        <v>0</v>
      </c>
      <c r="J375" s="31"/>
      <c r="O375" s="37">
        <f>I375*0.21</f>
        <v>0</v>
      </c>
      <c r="P375">
        <v>3</v>
      </c>
    </row>
    <row r="376" spans="1:16" x14ac:dyDescent="0.25">
      <c r="A376" s="31" t="s">
        <v>84</v>
      </c>
      <c r="B376" s="38"/>
      <c r="E376" s="33" t="s">
        <v>597</v>
      </c>
      <c r="J376" s="39"/>
    </row>
    <row r="377" spans="1:16" x14ac:dyDescent="0.25">
      <c r="A377" s="31" t="s">
        <v>86</v>
      </c>
      <c r="B377" s="38"/>
      <c r="E377" s="40" t="s">
        <v>81</v>
      </c>
      <c r="J377" s="39"/>
    </row>
    <row r="378" spans="1:16" x14ac:dyDescent="0.25">
      <c r="A378" s="31" t="s">
        <v>79</v>
      </c>
      <c r="B378" s="31">
        <v>133</v>
      </c>
      <c r="C378" s="32" t="s">
        <v>598</v>
      </c>
      <c r="D378" s="31" t="s">
        <v>81</v>
      </c>
      <c r="E378" s="33" t="s">
        <v>599</v>
      </c>
      <c r="F378" s="34" t="s">
        <v>120</v>
      </c>
      <c r="G378" s="35">
        <v>6</v>
      </c>
      <c r="H378" s="36">
        <v>0</v>
      </c>
      <c r="I378" s="36">
        <f>ROUND(G378*H378,P4)</f>
        <v>0</v>
      </c>
      <c r="J378" s="31"/>
      <c r="O378" s="37">
        <f>I378*0.21</f>
        <v>0</v>
      </c>
      <c r="P378">
        <v>3</v>
      </c>
    </row>
    <row r="379" spans="1:16" x14ac:dyDescent="0.25">
      <c r="A379" s="31" t="s">
        <v>84</v>
      </c>
      <c r="B379" s="38"/>
      <c r="E379" s="33" t="s">
        <v>599</v>
      </c>
      <c r="J379" s="39"/>
    </row>
    <row r="380" spans="1:16" x14ac:dyDescent="0.25">
      <c r="A380" s="31" t="s">
        <v>86</v>
      </c>
      <c r="B380" s="38"/>
      <c r="E380" s="40" t="s">
        <v>81</v>
      </c>
      <c r="J380" s="39"/>
    </row>
    <row r="381" spans="1:16" x14ac:dyDescent="0.25">
      <c r="A381" s="31" t="s">
        <v>79</v>
      </c>
      <c r="B381" s="31">
        <v>134</v>
      </c>
      <c r="C381" s="32" t="s">
        <v>341</v>
      </c>
      <c r="D381" s="31" t="s">
        <v>81</v>
      </c>
      <c r="E381" s="33" t="s">
        <v>342</v>
      </c>
      <c r="F381" s="34" t="s">
        <v>120</v>
      </c>
      <c r="G381" s="35">
        <v>1</v>
      </c>
      <c r="H381" s="36">
        <v>0</v>
      </c>
      <c r="I381" s="36">
        <f>ROUND(G381*H381,P4)</f>
        <v>0</v>
      </c>
      <c r="J381" s="31"/>
      <c r="O381" s="37">
        <f>I381*0.21</f>
        <v>0</v>
      </c>
      <c r="P381">
        <v>3</v>
      </c>
    </row>
    <row r="382" spans="1:16" x14ac:dyDescent="0.25">
      <c r="A382" s="31" t="s">
        <v>84</v>
      </c>
      <c r="B382" s="38"/>
      <c r="E382" s="33" t="s">
        <v>342</v>
      </c>
      <c r="J382" s="39"/>
    </row>
    <row r="383" spans="1:16" x14ac:dyDescent="0.25">
      <c r="A383" s="31" t="s">
        <v>86</v>
      </c>
      <c r="B383" s="38"/>
      <c r="E383" s="40" t="s">
        <v>81</v>
      </c>
      <c r="J383" s="39"/>
    </row>
    <row r="384" spans="1:16" x14ac:dyDescent="0.25">
      <c r="A384" s="31" t="s">
        <v>79</v>
      </c>
      <c r="B384" s="31">
        <v>117</v>
      </c>
      <c r="C384" s="32" t="s">
        <v>343</v>
      </c>
      <c r="D384" s="31" t="s">
        <v>81</v>
      </c>
      <c r="E384" s="33" t="s">
        <v>344</v>
      </c>
      <c r="F384" s="34" t="s">
        <v>120</v>
      </c>
      <c r="G384" s="35">
        <v>3</v>
      </c>
      <c r="H384" s="36">
        <v>0</v>
      </c>
      <c r="I384" s="36">
        <f>ROUND(G384*H384,P4)</f>
        <v>0</v>
      </c>
      <c r="J384" s="31"/>
      <c r="O384" s="37">
        <f>I384*0.21</f>
        <v>0</v>
      </c>
      <c r="P384">
        <v>3</v>
      </c>
    </row>
    <row r="385" spans="1:16" x14ac:dyDescent="0.25">
      <c r="A385" s="31" t="s">
        <v>84</v>
      </c>
      <c r="B385" s="38"/>
      <c r="E385" s="33" t="s">
        <v>344</v>
      </c>
      <c r="J385" s="39"/>
    </row>
    <row r="386" spans="1:16" x14ac:dyDescent="0.25">
      <c r="A386" s="31" t="s">
        <v>86</v>
      </c>
      <c r="B386" s="38"/>
      <c r="E386" s="40" t="s">
        <v>81</v>
      </c>
      <c r="J386" s="39"/>
    </row>
    <row r="387" spans="1:16" x14ac:dyDescent="0.25">
      <c r="A387" s="31" t="s">
        <v>79</v>
      </c>
      <c r="B387" s="31">
        <v>118</v>
      </c>
      <c r="C387" s="32" t="s">
        <v>345</v>
      </c>
      <c r="D387" s="31" t="s">
        <v>81</v>
      </c>
      <c r="E387" s="33" t="s">
        <v>346</v>
      </c>
      <c r="F387" s="34" t="s">
        <v>120</v>
      </c>
      <c r="G387" s="35">
        <v>7</v>
      </c>
      <c r="H387" s="36">
        <v>0</v>
      </c>
      <c r="I387" s="36">
        <f>ROUND(G387*H387,P4)</f>
        <v>0</v>
      </c>
      <c r="J387" s="31"/>
      <c r="O387" s="37">
        <f>I387*0.21</f>
        <v>0</v>
      </c>
      <c r="P387">
        <v>3</v>
      </c>
    </row>
    <row r="388" spans="1:16" x14ac:dyDescent="0.25">
      <c r="A388" s="31" t="s">
        <v>84</v>
      </c>
      <c r="B388" s="38"/>
      <c r="E388" s="33" t="s">
        <v>346</v>
      </c>
      <c r="J388" s="39"/>
    </row>
    <row r="389" spans="1:16" x14ac:dyDescent="0.25">
      <c r="A389" s="31" t="s">
        <v>86</v>
      </c>
      <c r="B389" s="38"/>
      <c r="E389" s="40" t="s">
        <v>81</v>
      </c>
      <c r="J389" s="39"/>
    </row>
    <row r="390" spans="1:16" x14ac:dyDescent="0.25">
      <c r="A390" s="31" t="s">
        <v>79</v>
      </c>
      <c r="B390" s="31">
        <v>103</v>
      </c>
      <c r="C390" s="32" t="s">
        <v>600</v>
      </c>
      <c r="D390" s="31" t="s">
        <v>81</v>
      </c>
      <c r="E390" s="33" t="s">
        <v>601</v>
      </c>
      <c r="F390" s="34" t="s">
        <v>120</v>
      </c>
      <c r="G390" s="35">
        <v>1</v>
      </c>
      <c r="H390" s="36">
        <v>0</v>
      </c>
      <c r="I390" s="36">
        <f>ROUND(G390*H390,P4)</f>
        <v>0</v>
      </c>
      <c r="J390" s="31"/>
      <c r="O390" s="37">
        <f>I390*0.21</f>
        <v>0</v>
      </c>
      <c r="P390">
        <v>3</v>
      </c>
    </row>
    <row r="391" spans="1:16" x14ac:dyDescent="0.25">
      <c r="A391" s="31" t="s">
        <v>84</v>
      </c>
      <c r="B391" s="38"/>
      <c r="E391" s="33" t="s">
        <v>601</v>
      </c>
      <c r="J391" s="39"/>
    </row>
    <row r="392" spans="1:16" x14ac:dyDescent="0.25">
      <c r="A392" s="31" t="s">
        <v>86</v>
      </c>
      <c r="B392" s="38"/>
      <c r="E392" s="40" t="s">
        <v>81</v>
      </c>
      <c r="J392" s="39"/>
    </row>
    <row r="393" spans="1:16" x14ac:dyDescent="0.25">
      <c r="A393" s="31" t="s">
        <v>79</v>
      </c>
      <c r="B393" s="31">
        <v>109</v>
      </c>
      <c r="C393" s="32" t="s">
        <v>602</v>
      </c>
      <c r="D393" s="31" t="s">
        <v>81</v>
      </c>
      <c r="E393" s="33" t="s">
        <v>603</v>
      </c>
      <c r="F393" s="34" t="s">
        <v>120</v>
      </c>
      <c r="G393" s="35">
        <v>2</v>
      </c>
      <c r="H393" s="36">
        <v>0</v>
      </c>
      <c r="I393" s="36">
        <f>ROUND(G393*H393,P4)</f>
        <v>0</v>
      </c>
      <c r="J393" s="31"/>
      <c r="O393" s="37">
        <f>I393*0.21</f>
        <v>0</v>
      </c>
      <c r="P393">
        <v>3</v>
      </c>
    </row>
    <row r="394" spans="1:16" x14ac:dyDescent="0.25">
      <c r="A394" s="31" t="s">
        <v>84</v>
      </c>
      <c r="B394" s="38"/>
      <c r="E394" s="33" t="s">
        <v>603</v>
      </c>
      <c r="J394" s="39"/>
    </row>
    <row r="395" spans="1:16" x14ac:dyDescent="0.25">
      <c r="A395" s="31" t="s">
        <v>86</v>
      </c>
      <c r="B395" s="38"/>
      <c r="E395" s="40" t="s">
        <v>81</v>
      </c>
      <c r="J395" s="39"/>
    </row>
    <row r="396" spans="1:16" x14ac:dyDescent="0.25">
      <c r="A396" s="31" t="s">
        <v>79</v>
      </c>
      <c r="B396" s="31">
        <v>135</v>
      </c>
      <c r="C396" s="32" t="s">
        <v>604</v>
      </c>
      <c r="D396" s="31" t="s">
        <v>81</v>
      </c>
      <c r="E396" s="33" t="s">
        <v>605</v>
      </c>
      <c r="F396" s="34" t="s">
        <v>120</v>
      </c>
      <c r="G396" s="35">
        <v>1</v>
      </c>
      <c r="H396" s="36">
        <v>0</v>
      </c>
      <c r="I396" s="36">
        <f>ROUND(G396*H396,P4)</f>
        <v>0</v>
      </c>
      <c r="J396" s="31"/>
      <c r="O396" s="37">
        <f>I396*0.21</f>
        <v>0</v>
      </c>
      <c r="P396">
        <v>3</v>
      </c>
    </row>
    <row r="397" spans="1:16" x14ac:dyDescent="0.25">
      <c r="A397" s="31" t="s">
        <v>84</v>
      </c>
      <c r="B397" s="38"/>
      <c r="E397" s="33" t="s">
        <v>605</v>
      </c>
      <c r="J397" s="39"/>
    </row>
    <row r="398" spans="1:16" x14ac:dyDescent="0.25">
      <c r="A398" s="31" t="s">
        <v>86</v>
      </c>
      <c r="B398" s="38"/>
      <c r="E398" s="40" t="s">
        <v>81</v>
      </c>
      <c r="J398" s="39"/>
    </row>
    <row r="399" spans="1:16" x14ac:dyDescent="0.25">
      <c r="A399" s="31" t="s">
        <v>79</v>
      </c>
      <c r="B399" s="31">
        <v>128</v>
      </c>
      <c r="C399" s="32" t="s">
        <v>357</v>
      </c>
      <c r="D399" s="31" t="s">
        <v>81</v>
      </c>
      <c r="E399" s="33" t="s">
        <v>358</v>
      </c>
      <c r="F399" s="34" t="s">
        <v>95</v>
      </c>
      <c r="G399" s="35">
        <v>249</v>
      </c>
      <c r="H399" s="36">
        <v>0</v>
      </c>
      <c r="I399" s="36">
        <f>ROUND(G399*H399,P4)</f>
        <v>0</v>
      </c>
      <c r="J399" s="31"/>
      <c r="O399" s="37">
        <f>I399*0.21</f>
        <v>0</v>
      </c>
      <c r="P399">
        <v>3</v>
      </c>
    </row>
    <row r="400" spans="1:16" x14ac:dyDescent="0.25">
      <c r="A400" s="31" t="s">
        <v>84</v>
      </c>
      <c r="B400" s="38"/>
      <c r="E400" s="33" t="s">
        <v>358</v>
      </c>
      <c r="J400" s="39"/>
    </row>
    <row r="401" spans="1:16" x14ac:dyDescent="0.25">
      <c r="A401" s="31" t="s">
        <v>86</v>
      </c>
      <c r="B401" s="38"/>
      <c r="E401" s="40" t="s">
        <v>81</v>
      </c>
      <c r="J401" s="39"/>
    </row>
    <row r="402" spans="1:16" x14ac:dyDescent="0.25">
      <c r="A402" s="31" t="s">
        <v>79</v>
      </c>
      <c r="B402" s="31">
        <v>123</v>
      </c>
      <c r="C402" s="32" t="s">
        <v>450</v>
      </c>
      <c r="D402" s="31" t="s">
        <v>81</v>
      </c>
      <c r="E402" s="33" t="s">
        <v>451</v>
      </c>
      <c r="F402" s="34" t="s">
        <v>95</v>
      </c>
      <c r="G402" s="35">
        <v>53</v>
      </c>
      <c r="H402" s="36">
        <v>0</v>
      </c>
      <c r="I402" s="36">
        <f>ROUND(G402*H402,P4)</f>
        <v>0</v>
      </c>
      <c r="J402" s="31"/>
      <c r="O402" s="37">
        <f>I402*0.21</f>
        <v>0</v>
      </c>
      <c r="P402">
        <v>3</v>
      </c>
    </row>
    <row r="403" spans="1:16" x14ac:dyDescent="0.25">
      <c r="A403" s="31" t="s">
        <v>84</v>
      </c>
      <c r="B403" s="38"/>
      <c r="E403" s="33" t="s">
        <v>451</v>
      </c>
      <c r="J403" s="39"/>
    </row>
    <row r="404" spans="1:16" x14ac:dyDescent="0.25">
      <c r="A404" s="31" t="s">
        <v>86</v>
      </c>
      <c r="B404" s="38"/>
      <c r="E404" s="40" t="s">
        <v>81</v>
      </c>
      <c r="J404" s="39"/>
    </row>
    <row r="405" spans="1:16" x14ac:dyDescent="0.25">
      <c r="A405" s="31" t="s">
        <v>79</v>
      </c>
      <c r="B405" s="31">
        <v>89</v>
      </c>
      <c r="C405" s="32" t="s">
        <v>452</v>
      </c>
      <c r="D405" s="31" t="s">
        <v>81</v>
      </c>
      <c r="E405" s="33" t="s">
        <v>453</v>
      </c>
      <c r="F405" s="34" t="s">
        <v>120</v>
      </c>
      <c r="G405" s="35">
        <v>1</v>
      </c>
      <c r="H405" s="36">
        <v>0</v>
      </c>
      <c r="I405" s="36">
        <f>ROUND(G405*H405,P4)</f>
        <v>0</v>
      </c>
      <c r="J405" s="31"/>
      <c r="O405" s="37">
        <f>I405*0.21</f>
        <v>0</v>
      </c>
      <c r="P405">
        <v>3</v>
      </c>
    </row>
    <row r="406" spans="1:16" x14ac:dyDescent="0.25">
      <c r="A406" s="31" t="s">
        <v>84</v>
      </c>
      <c r="B406" s="38"/>
      <c r="E406" s="33" t="s">
        <v>453</v>
      </c>
      <c r="J406" s="39"/>
    </row>
    <row r="407" spans="1:16" x14ac:dyDescent="0.25">
      <c r="A407" s="31" t="s">
        <v>86</v>
      </c>
      <c r="B407" s="38"/>
      <c r="E407" s="40" t="s">
        <v>81</v>
      </c>
      <c r="J407" s="39"/>
    </row>
    <row r="408" spans="1:16" x14ac:dyDescent="0.25">
      <c r="A408" s="31" t="s">
        <v>79</v>
      </c>
      <c r="B408" s="31">
        <v>90</v>
      </c>
      <c r="C408" s="32" t="s">
        <v>607</v>
      </c>
      <c r="D408" s="31" t="s">
        <v>81</v>
      </c>
      <c r="E408" s="33" t="s">
        <v>608</v>
      </c>
      <c r="F408" s="34" t="s">
        <v>120</v>
      </c>
      <c r="G408" s="35">
        <v>2</v>
      </c>
      <c r="H408" s="36">
        <v>0</v>
      </c>
      <c r="I408" s="36">
        <f>ROUND(G408*H408,P4)</f>
        <v>0</v>
      </c>
      <c r="J408" s="31"/>
      <c r="O408" s="37">
        <f>I408*0.21</f>
        <v>0</v>
      </c>
      <c r="P408">
        <v>3</v>
      </c>
    </row>
    <row r="409" spans="1:16" x14ac:dyDescent="0.25">
      <c r="A409" s="31" t="s">
        <v>84</v>
      </c>
      <c r="B409" s="38"/>
      <c r="E409" s="33" t="s">
        <v>361</v>
      </c>
      <c r="J409" s="39"/>
    </row>
    <row r="410" spans="1:16" x14ac:dyDescent="0.25">
      <c r="A410" s="31" t="s">
        <v>86</v>
      </c>
      <c r="B410" s="38"/>
      <c r="E410" s="40" t="s">
        <v>81</v>
      </c>
      <c r="J410" s="39"/>
    </row>
    <row r="411" spans="1:16" x14ac:dyDescent="0.25">
      <c r="A411" s="31" t="s">
        <v>79</v>
      </c>
      <c r="B411" s="31">
        <v>91</v>
      </c>
      <c r="C411" s="32" t="s">
        <v>609</v>
      </c>
      <c r="D411" s="31" t="s">
        <v>81</v>
      </c>
      <c r="E411" s="33" t="s">
        <v>610</v>
      </c>
      <c r="F411" s="34" t="s">
        <v>120</v>
      </c>
      <c r="G411" s="35">
        <v>2</v>
      </c>
      <c r="H411" s="36">
        <v>0</v>
      </c>
      <c r="I411" s="36">
        <f>ROUND(G411*H411,P4)</f>
        <v>0</v>
      </c>
      <c r="J411" s="31"/>
      <c r="O411" s="37">
        <f>I411*0.21</f>
        <v>0</v>
      </c>
      <c r="P411">
        <v>3</v>
      </c>
    </row>
    <row r="412" spans="1:16" x14ac:dyDescent="0.25">
      <c r="A412" s="31" t="s">
        <v>84</v>
      </c>
      <c r="B412" s="38"/>
      <c r="E412" s="33" t="s">
        <v>611</v>
      </c>
      <c r="J412" s="39"/>
    </row>
    <row r="413" spans="1:16" x14ac:dyDescent="0.25">
      <c r="A413" s="31" t="s">
        <v>86</v>
      </c>
      <c r="B413" s="38"/>
      <c r="E413" s="40" t="s">
        <v>81</v>
      </c>
      <c r="J413" s="39"/>
    </row>
    <row r="414" spans="1:16" x14ac:dyDescent="0.25">
      <c r="A414" s="31" t="s">
        <v>79</v>
      </c>
      <c r="B414" s="31">
        <v>92</v>
      </c>
      <c r="C414" s="32" t="s">
        <v>362</v>
      </c>
      <c r="D414" s="31" t="s">
        <v>81</v>
      </c>
      <c r="E414" s="33" t="s">
        <v>363</v>
      </c>
      <c r="F414" s="34" t="s">
        <v>120</v>
      </c>
      <c r="G414" s="35">
        <v>1</v>
      </c>
      <c r="H414" s="36">
        <v>0</v>
      </c>
      <c r="I414" s="36">
        <f>ROUND(G414*H414,P4)</f>
        <v>0</v>
      </c>
      <c r="J414" s="31"/>
      <c r="O414" s="37">
        <f>I414*0.21</f>
        <v>0</v>
      </c>
      <c r="P414">
        <v>3</v>
      </c>
    </row>
    <row r="415" spans="1:16" x14ac:dyDescent="0.25">
      <c r="A415" s="31" t="s">
        <v>84</v>
      </c>
      <c r="B415" s="38"/>
      <c r="E415" s="33" t="s">
        <v>363</v>
      </c>
      <c r="J415" s="39"/>
    </row>
    <row r="416" spans="1:16" x14ac:dyDescent="0.25">
      <c r="A416" s="31" t="s">
        <v>86</v>
      </c>
      <c r="B416" s="38"/>
      <c r="E416" s="40" t="s">
        <v>81</v>
      </c>
      <c r="J416" s="39"/>
    </row>
    <row r="417" spans="1:16" x14ac:dyDescent="0.25">
      <c r="A417" s="25" t="s">
        <v>76</v>
      </c>
      <c r="B417" s="26"/>
      <c r="C417" s="27" t="s">
        <v>364</v>
      </c>
      <c r="D417" s="28"/>
      <c r="E417" s="25" t="s">
        <v>365</v>
      </c>
      <c r="F417" s="28"/>
      <c r="G417" s="28"/>
      <c r="H417" s="28"/>
      <c r="I417" s="29">
        <f>SUMIFS(I418:I435,A418:A435,"P")</f>
        <v>0</v>
      </c>
      <c r="J417" s="30"/>
    </row>
    <row r="418" spans="1:16" x14ac:dyDescent="0.25">
      <c r="A418" s="31" t="s">
        <v>79</v>
      </c>
      <c r="B418" s="31">
        <v>136</v>
      </c>
      <c r="C418" s="32" t="s">
        <v>366</v>
      </c>
      <c r="D418" s="31" t="s">
        <v>81</v>
      </c>
      <c r="E418" s="33" t="s">
        <v>367</v>
      </c>
      <c r="F418" s="34" t="s">
        <v>368</v>
      </c>
      <c r="G418" s="35">
        <v>1</v>
      </c>
      <c r="H418" s="36">
        <v>0</v>
      </c>
      <c r="I418" s="36">
        <f>ROUND(G418*H418,P4)</f>
        <v>0</v>
      </c>
      <c r="J418" s="31"/>
      <c r="O418" s="37">
        <f>I418*0.21</f>
        <v>0</v>
      </c>
      <c r="P418">
        <v>3</v>
      </c>
    </row>
    <row r="419" spans="1:16" x14ac:dyDescent="0.25">
      <c r="A419" s="31" t="s">
        <v>84</v>
      </c>
      <c r="B419" s="38"/>
      <c r="E419" s="33" t="s">
        <v>367</v>
      </c>
      <c r="J419" s="39"/>
    </row>
    <row r="420" spans="1:16" x14ac:dyDescent="0.25">
      <c r="A420" s="31" t="s">
        <v>86</v>
      </c>
      <c r="B420" s="38"/>
      <c r="E420" s="40" t="s">
        <v>81</v>
      </c>
      <c r="J420" s="39"/>
    </row>
    <row r="421" spans="1:16" x14ac:dyDescent="0.25">
      <c r="A421" s="31" t="s">
        <v>79</v>
      </c>
      <c r="B421" s="31">
        <v>137</v>
      </c>
      <c r="C421" s="32" t="s">
        <v>454</v>
      </c>
      <c r="D421" s="31" t="s">
        <v>81</v>
      </c>
      <c r="E421" s="33" t="s">
        <v>455</v>
      </c>
      <c r="F421" s="34" t="s">
        <v>368</v>
      </c>
      <c r="G421" s="35">
        <v>1</v>
      </c>
      <c r="H421" s="36">
        <v>0</v>
      </c>
      <c r="I421" s="36">
        <f>ROUND(G421*H421,P4)</f>
        <v>0</v>
      </c>
      <c r="J421" s="31"/>
      <c r="O421" s="37">
        <f>I421*0.21</f>
        <v>0</v>
      </c>
      <c r="P421">
        <v>3</v>
      </c>
    </row>
    <row r="422" spans="1:16" x14ac:dyDescent="0.25">
      <c r="A422" s="31" t="s">
        <v>84</v>
      </c>
      <c r="B422" s="38"/>
      <c r="E422" s="33" t="s">
        <v>455</v>
      </c>
      <c r="J422" s="39"/>
    </row>
    <row r="423" spans="1:16" x14ac:dyDescent="0.25">
      <c r="A423" s="31" t="s">
        <v>86</v>
      </c>
      <c r="B423" s="38"/>
      <c r="E423" s="40" t="s">
        <v>81</v>
      </c>
      <c r="J423" s="39"/>
    </row>
    <row r="424" spans="1:16" x14ac:dyDescent="0.25">
      <c r="A424" s="31" t="s">
        <v>79</v>
      </c>
      <c r="B424" s="31">
        <v>138</v>
      </c>
      <c r="C424" s="32" t="s">
        <v>369</v>
      </c>
      <c r="D424" s="31" t="s">
        <v>81</v>
      </c>
      <c r="E424" s="33" t="s">
        <v>370</v>
      </c>
      <c r="F424" s="34" t="s">
        <v>368</v>
      </c>
      <c r="G424" s="35">
        <v>1</v>
      </c>
      <c r="H424" s="36">
        <v>0</v>
      </c>
      <c r="I424" s="36">
        <f>ROUND(G424*H424,P4)</f>
        <v>0</v>
      </c>
      <c r="J424" s="31"/>
      <c r="O424" s="37">
        <f>I424*0.21</f>
        <v>0</v>
      </c>
      <c r="P424">
        <v>3</v>
      </c>
    </row>
    <row r="425" spans="1:16" x14ac:dyDescent="0.25">
      <c r="A425" s="31" t="s">
        <v>84</v>
      </c>
      <c r="B425" s="38"/>
      <c r="E425" s="33" t="s">
        <v>371</v>
      </c>
      <c r="J425" s="39"/>
    </row>
    <row r="426" spans="1:16" x14ac:dyDescent="0.25">
      <c r="A426" s="31" t="s">
        <v>86</v>
      </c>
      <c r="B426" s="38"/>
      <c r="E426" s="40" t="s">
        <v>81</v>
      </c>
      <c r="J426" s="39"/>
    </row>
    <row r="427" spans="1:16" x14ac:dyDescent="0.25">
      <c r="A427" s="31" t="s">
        <v>79</v>
      </c>
      <c r="B427" s="31">
        <v>139</v>
      </c>
      <c r="C427" s="32" t="s">
        <v>456</v>
      </c>
      <c r="D427" s="31" t="s">
        <v>81</v>
      </c>
      <c r="E427" s="33" t="s">
        <v>457</v>
      </c>
      <c r="F427" s="34" t="s">
        <v>368</v>
      </c>
      <c r="G427" s="35">
        <v>1</v>
      </c>
      <c r="H427" s="36">
        <v>0</v>
      </c>
      <c r="I427" s="36">
        <f>ROUND(G427*H427,P4)</f>
        <v>0</v>
      </c>
      <c r="J427" s="31"/>
      <c r="O427" s="37">
        <f>I427*0.21</f>
        <v>0</v>
      </c>
      <c r="P427">
        <v>3</v>
      </c>
    </row>
    <row r="428" spans="1:16" x14ac:dyDescent="0.25">
      <c r="A428" s="31" t="s">
        <v>84</v>
      </c>
      <c r="B428" s="38"/>
      <c r="E428" s="33" t="s">
        <v>457</v>
      </c>
      <c r="J428" s="39"/>
    </row>
    <row r="429" spans="1:16" x14ac:dyDescent="0.25">
      <c r="A429" s="31" t="s">
        <v>86</v>
      </c>
      <c r="B429" s="38"/>
      <c r="E429" s="40" t="s">
        <v>81</v>
      </c>
      <c r="J429" s="39"/>
    </row>
    <row r="430" spans="1:16" x14ac:dyDescent="0.25">
      <c r="A430" s="31" t="s">
        <v>79</v>
      </c>
      <c r="B430" s="31">
        <v>140</v>
      </c>
      <c r="C430" s="32" t="s">
        <v>372</v>
      </c>
      <c r="D430" s="31" t="s">
        <v>81</v>
      </c>
      <c r="E430" s="33" t="s">
        <v>373</v>
      </c>
      <c r="F430" s="34" t="s">
        <v>368</v>
      </c>
      <c r="G430" s="35">
        <v>1</v>
      </c>
      <c r="H430" s="36">
        <v>0</v>
      </c>
      <c r="I430" s="36">
        <f>ROUND(G430*H430,P4)</f>
        <v>0</v>
      </c>
      <c r="J430" s="31"/>
      <c r="O430" s="37">
        <f>I430*0.21</f>
        <v>0</v>
      </c>
      <c r="P430">
        <v>3</v>
      </c>
    </row>
    <row r="431" spans="1:16" x14ac:dyDescent="0.25">
      <c r="A431" s="31" t="s">
        <v>84</v>
      </c>
      <c r="B431" s="38"/>
      <c r="E431" s="33" t="s">
        <v>373</v>
      </c>
      <c r="J431" s="39"/>
    </row>
    <row r="432" spans="1:16" x14ac:dyDescent="0.25">
      <c r="A432" s="31" t="s">
        <v>86</v>
      </c>
      <c r="B432" s="38"/>
      <c r="E432" s="40" t="s">
        <v>81</v>
      </c>
      <c r="J432" s="39"/>
    </row>
    <row r="433" spans="1:16" x14ac:dyDescent="0.25">
      <c r="A433" s="31" t="s">
        <v>79</v>
      </c>
      <c r="B433" s="31">
        <v>141</v>
      </c>
      <c r="C433" s="32" t="s">
        <v>458</v>
      </c>
      <c r="D433" s="31" t="s">
        <v>81</v>
      </c>
      <c r="E433" s="33" t="s">
        <v>459</v>
      </c>
      <c r="F433" s="34" t="s">
        <v>120</v>
      </c>
      <c r="G433" s="35">
        <v>1</v>
      </c>
      <c r="H433" s="36">
        <v>0</v>
      </c>
      <c r="I433" s="36">
        <f>ROUND(G433*H433,P4)</f>
        <v>0</v>
      </c>
      <c r="J433" s="31"/>
      <c r="O433" s="37">
        <f>I433*0.21</f>
        <v>0</v>
      </c>
      <c r="P433">
        <v>3</v>
      </c>
    </row>
    <row r="434" spans="1:16" x14ac:dyDescent="0.25">
      <c r="A434" s="31" t="s">
        <v>84</v>
      </c>
      <c r="B434" s="38"/>
      <c r="E434" s="33" t="s">
        <v>459</v>
      </c>
      <c r="J434" s="39"/>
    </row>
    <row r="435" spans="1:16" x14ac:dyDescent="0.25">
      <c r="A435" s="31" t="s">
        <v>86</v>
      </c>
      <c r="B435" s="41"/>
      <c r="C435" s="42"/>
      <c r="D435" s="42"/>
      <c r="E435" s="43" t="s">
        <v>81</v>
      </c>
      <c r="F435" s="42"/>
      <c r="G435" s="42"/>
      <c r="H435" s="42"/>
      <c r="I435" s="42"/>
      <c r="J43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2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31</v>
      </c>
      <c r="I3" s="20">
        <f>SUMIFS(I8:I20,A8:A20,"SD")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31</v>
      </c>
      <c r="D4" s="49"/>
      <c r="E4" s="18" t="s">
        <v>32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SUMIFS(I9:I20,A9:A20,"P")</f>
        <v>0</v>
      </c>
      <c r="J8" s="30"/>
    </row>
    <row r="9" spans="1:16" x14ac:dyDescent="0.25">
      <c r="A9" s="31" t="s">
        <v>79</v>
      </c>
      <c r="B9" s="31">
        <v>1</v>
      </c>
      <c r="C9" s="32" t="s">
        <v>708</v>
      </c>
      <c r="D9" s="31" t="s">
        <v>81</v>
      </c>
      <c r="E9" s="33" t="s">
        <v>709</v>
      </c>
      <c r="F9" s="34" t="s">
        <v>488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710</v>
      </c>
      <c r="J10" s="39"/>
    </row>
    <row r="11" spans="1:16" ht="30" x14ac:dyDescent="0.25">
      <c r="A11" s="31" t="s">
        <v>86</v>
      </c>
      <c r="B11" s="38"/>
      <c r="E11" s="33" t="s">
        <v>711</v>
      </c>
      <c r="J11" s="39"/>
    </row>
    <row r="12" spans="1:16" x14ac:dyDescent="0.25">
      <c r="A12" s="31" t="s">
        <v>79</v>
      </c>
      <c r="B12" s="31">
        <v>2</v>
      </c>
      <c r="C12" s="32" t="s">
        <v>712</v>
      </c>
      <c r="D12" s="31" t="s">
        <v>81</v>
      </c>
      <c r="E12" s="33" t="s">
        <v>713</v>
      </c>
      <c r="F12" s="34" t="s">
        <v>488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90" x14ac:dyDescent="0.25">
      <c r="A13" s="31" t="s">
        <v>84</v>
      </c>
      <c r="B13" s="38"/>
      <c r="E13" s="33" t="s">
        <v>714</v>
      </c>
      <c r="J13" s="39"/>
    </row>
    <row r="14" spans="1:16" ht="30" x14ac:dyDescent="0.25">
      <c r="A14" s="31" t="s">
        <v>86</v>
      </c>
      <c r="B14" s="38"/>
      <c r="E14" s="33" t="s">
        <v>711</v>
      </c>
      <c r="J14" s="39"/>
    </row>
    <row r="15" spans="1:16" ht="30" x14ac:dyDescent="0.25">
      <c r="A15" s="31" t="s">
        <v>79</v>
      </c>
      <c r="B15" s="31">
        <v>3</v>
      </c>
      <c r="C15" s="32" t="s">
        <v>715</v>
      </c>
      <c r="D15" s="31" t="s">
        <v>81</v>
      </c>
      <c r="E15" s="33" t="s">
        <v>716</v>
      </c>
      <c r="F15" s="34" t="s">
        <v>488</v>
      </c>
      <c r="G15" s="35">
        <v>1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x14ac:dyDescent="0.25">
      <c r="A16" s="31" t="s">
        <v>84</v>
      </c>
      <c r="B16" s="38"/>
      <c r="E16" s="33" t="s">
        <v>717</v>
      </c>
      <c r="J16" s="39"/>
    </row>
    <row r="17" spans="1:16" ht="30" x14ac:dyDescent="0.25">
      <c r="A17" s="31" t="s">
        <v>86</v>
      </c>
      <c r="B17" s="38"/>
      <c r="E17" s="33" t="s">
        <v>711</v>
      </c>
      <c r="J17" s="39"/>
    </row>
    <row r="18" spans="1:16" x14ac:dyDescent="0.25">
      <c r="A18" s="31" t="s">
        <v>79</v>
      </c>
      <c r="B18" s="31">
        <v>4</v>
      </c>
      <c r="C18" s="32" t="s">
        <v>718</v>
      </c>
      <c r="D18" s="31" t="s">
        <v>81</v>
      </c>
      <c r="E18" s="33" t="s">
        <v>719</v>
      </c>
      <c r="F18" s="34" t="s">
        <v>488</v>
      </c>
      <c r="G18" s="35">
        <v>1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720</v>
      </c>
      <c r="J19" s="39"/>
    </row>
    <row r="20" spans="1:16" ht="30" x14ac:dyDescent="0.25">
      <c r="A20" s="31" t="s">
        <v>86</v>
      </c>
      <c r="B20" s="41"/>
      <c r="C20" s="42"/>
      <c r="D20" s="42"/>
      <c r="E20" s="33" t="s">
        <v>721</v>
      </c>
      <c r="F20" s="42"/>
      <c r="G20" s="42"/>
      <c r="H20" s="42"/>
      <c r="I20" s="42"/>
      <c r="J2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13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33</v>
      </c>
      <c r="I3" s="20">
        <f>SUMIFS(I8:I139,A8:A139,"SD")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33</v>
      </c>
      <c r="D4" s="49"/>
      <c r="E4" s="18" t="s">
        <v>34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SUMIFS(I9:I24,A9:A24,"P")</f>
        <v>0</v>
      </c>
      <c r="J8" s="30"/>
    </row>
    <row r="9" spans="1:16" x14ac:dyDescent="0.25">
      <c r="A9" s="31" t="s">
        <v>79</v>
      </c>
      <c r="B9" s="31">
        <v>21</v>
      </c>
      <c r="C9" s="32" t="s">
        <v>722</v>
      </c>
      <c r="D9" s="31" t="s">
        <v>723</v>
      </c>
      <c r="E9" s="33" t="s">
        <v>724</v>
      </c>
      <c r="F9" s="34" t="s">
        <v>99</v>
      </c>
      <c r="G9" s="35">
        <v>56.156999999999996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725</v>
      </c>
      <c r="J10" s="39"/>
    </row>
    <row r="11" spans="1:16" ht="45" x14ac:dyDescent="0.25">
      <c r="A11" s="31" t="s">
        <v>726</v>
      </c>
      <c r="B11" s="38"/>
      <c r="E11" s="45" t="s">
        <v>727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22</v>
      </c>
      <c r="C13" s="32" t="s">
        <v>722</v>
      </c>
      <c r="D13" s="31" t="s">
        <v>729</v>
      </c>
      <c r="E13" s="33" t="s">
        <v>724</v>
      </c>
      <c r="F13" s="34" t="s">
        <v>99</v>
      </c>
      <c r="G13" s="35">
        <v>17.837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730</v>
      </c>
      <c r="J14" s="39"/>
    </row>
    <row r="15" spans="1:16" ht="45" x14ac:dyDescent="0.25">
      <c r="A15" s="31" t="s">
        <v>726</v>
      </c>
      <c r="B15" s="38"/>
      <c r="E15" s="45" t="s">
        <v>731</v>
      </c>
      <c r="J15" s="39"/>
    </row>
    <row r="16" spans="1:16" ht="30" x14ac:dyDescent="0.25">
      <c r="A16" s="31" t="s">
        <v>86</v>
      </c>
      <c r="B16" s="38"/>
      <c r="E16" s="33" t="s">
        <v>728</v>
      </c>
      <c r="J16" s="39"/>
    </row>
    <row r="17" spans="1:16" x14ac:dyDescent="0.25">
      <c r="A17" s="31" t="s">
        <v>79</v>
      </c>
      <c r="B17" s="31">
        <v>23</v>
      </c>
      <c r="C17" s="32" t="s">
        <v>722</v>
      </c>
      <c r="D17" s="31" t="s">
        <v>732</v>
      </c>
      <c r="E17" s="33" t="s">
        <v>724</v>
      </c>
      <c r="F17" s="34" t="s">
        <v>99</v>
      </c>
      <c r="G17" s="35">
        <v>156.57300000000001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733</v>
      </c>
      <c r="J18" s="39"/>
    </row>
    <row r="19" spans="1:16" ht="75" x14ac:dyDescent="0.25">
      <c r="A19" s="31" t="s">
        <v>726</v>
      </c>
      <c r="B19" s="38"/>
      <c r="E19" s="45" t="s">
        <v>734</v>
      </c>
      <c r="J19" s="39"/>
    </row>
    <row r="20" spans="1:16" ht="30" x14ac:dyDescent="0.25">
      <c r="A20" s="31" t="s">
        <v>86</v>
      </c>
      <c r="B20" s="38"/>
      <c r="E20" s="33" t="s">
        <v>728</v>
      </c>
      <c r="J20" s="39"/>
    </row>
    <row r="21" spans="1:16" x14ac:dyDescent="0.25">
      <c r="A21" s="31" t="s">
        <v>79</v>
      </c>
      <c r="B21" s="31">
        <v>33</v>
      </c>
      <c r="C21" s="32" t="s">
        <v>735</v>
      </c>
      <c r="D21" s="31" t="s">
        <v>81</v>
      </c>
      <c r="E21" s="33" t="s">
        <v>736</v>
      </c>
      <c r="F21" s="34" t="s">
        <v>123</v>
      </c>
      <c r="G21" s="35">
        <v>45.42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737</v>
      </c>
      <c r="J22" s="39"/>
    </row>
    <row r="23" spans="1:16" x14ac:dyDescent="0.25">
      <c r="A23" s="31" t="s">
        <v>726</v>
      </c>
      <c r="B23" s="38"/>
      <c r="E23" s="45" t="s">
        <v>738</v>
      </c>
      <c r="J23" s="39"/>
    </row>
    <row r="24" spans="1:16" ht="30" x14ac:dyDescent="0.25">
      <c r="A24" s="31" t="s">
        <v>86</v>
      </c>
      <c r="B24" s="38"/>
      <c r="E24" s="33" t="s">
        <v>739</v>
      </c>
      <c r="J24" s="39"/>
    </row>
    <row r="25" spans="1:16" x14ac:dyDescent="0.25">
      <c r="A25" s="25" t="s">
        <v>76</v>
      </c>
      <c r="B25" s="26"/>
      <c r="C25" s="27" t="s">
        <v>740</v>
      </c>
      <c r="D25" s="28"/>
      <c r="E25" s="25" t="s">
        <v>101</v>
      </c>
      <c r="F25" s="28"/>
      <c r="G25" s="28"/>
      <c r="H25" s="28"/>
      <c r="I25" s="29">
        <f>SUMIFS(I26:I65,A26:A65,"P")</f>
        <v>0</v>
      </c>
      <c r="J25" s="30"/>
    </row>
    <row r="26" spans="1:16" x14ac:dyDescent="0.25">
      <c r="A26" s="31" t="s">
        <v>79</v>
      </c>
      <c r="B26" s="31">
        <v>20</v>
      </c>
      <c r="C26" s="32" t="s">
        <v>741</v>
      </c>
      <c r="D26" s="31" t="s">
        <v>81</v>
      </c>
      <c r="E26" s="33" t="s">
        <v>742</v>
      </c>
      <c r="F26" s="34" t="s">
        <v>123</v>
      </c>
      <c r="G26" s="35">
        <v>64.63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ht="90" x14ac:dyDescent="0.25">
      <c r="A27" s="31" t="s">
        <v>84</v>
      </c>
      <c r="B27" s="38"/>
      <c r="E27" s="33" t="s">
        <v>743</v>
      </c>
      <c r="J27" s="39"/>
    </row>
    <row r="28" spans="1:16" ht="45" x14ac:dyDescent="0.25">
      <c r="A28" s="31" t="s">
        <v>726</v>
      </c>
      <c r="B28" s="38"/>
      <c r="E28" s="45" t="s">
        <v>744</v>
      </c>
      <c r="J28" s="39"/>
    </row>
    <row r="29" spans="1:16" ht="90" x14ac:dyDescent="0.25">
      <c r="A29" s="31" t="s">
        <v>86</v>
      </c>
      <c r="B29" s="38"/>
      <c r="E29" s="33" t="s">
        <v>745</v>
      </c>
      <c r="J29" s="39"/>
    </row>
    <row r="30" spans="1:16" ht="30" x14ac:dyDescent="0.25">
      <c r="A30" s="31" t="s">
        <v>79</v>
      </c>
      <c r="B30" s="31">
        <v>18</v>
      </c>
      <c r="C30" s="32" t="s">
        <v>746</v>
      </c>
      <c r="D30" s="31" t="s">
        <v>81</v>
      </c>
      <c r="E30" s="33" t="s">
        <v>747</v>
      </c>
      <c r="F30" s="34" t="s">
        <v>123</v>
      </c>
      <c r="G30" s="35">
        <v>84.793000000000006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60" x14ac:dyDescent="0.25">
      <c r="A31" s="31" t="s">
        <v>84</v>
      </c>
      <c r="B31" s="38"/>
      <c r="E31" s="33" t="s">
        <v>748</v>
      </c>
      <c r="J31" s="39"/>
    </row>
    <row r="32" spans="1:16" ht="60" x14ac:dyDescent="0.25">
      <c r="A32" s="31" t="s">
        <v>726</v>
      </c>
      <c r="B32" s="38"/>
      <c r="E32" s="45" t="s">
        <v>749</v>
      </c>
      <c r="J32" s="39"/>
    </row>
    <row r="33" spans="1:16" ht="90" x14ac:dyDescent="0.25">
      <c r="A33" s="31" t="s">
        <v>86</v>
      </c>
      <c r="B33" s="38"/>
      <c r="E33" s="33" t="s">
        <v>745</v>
      </c>
      <c r="J33" s="39"/>
    </row>
    <row r="34" spans="1:16" x14ac:dyDescent="0.25">
      <c r="A34" s="31" t="s">
        <v>79</v>
      </c>
      <c r="B34" s="31">
        <v>19</v>
      </c>
      <c r="C34" s="32" t="s">
        <v>750</v>
      </c>
      <c r="D34" s="31" t="s">
        <v>81</v>
      </c>
      <c r="E34" s="33" t="s">
        <v>751</v>
      </c>
      <c r="F34" s="34" t="s">
        <v>123</v>
      </c>
      <c r="G34" s="35">
        <v>16.114999999999998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60" x14ac:dyDescent="0.25">
      <c r="A35" s="31" t="s">
        <v>84</v>
      </c>
      <c r="B35" s="38"/>
      <c r="E35" s="33" t="s">
        <v>752</v>
      </c>
      <c r="J35" s="39"/>
    </row>
    <row r="36" spans="1:16" x14ac:dyDescent="0.25">
      <c r="A36" s="31" t="s">
        <v>726</v>
      </c>
      <c r="B36" s="38"/>
      <c r="E36" s="45" t="s">
        <v>753</v>
      </c>
      <c r="J36" s="39"/>
    </row>
    <row r="37" spans="1:16" ht="90" x14ac:dyDescent="0.25">
      <c r="A37" s="31" t="s">
        <v>86</v>
      </c>
      <c r="B37" s="38"/>
      <c r="E37" s="33" t="s">
        <v>745</v>
      </c>
      <c r="J37" s="39"/>
    </row>
    <row r="38" spans="1:16" x14ac:dyDescent="0.25">
      <c r="A38" s="31" t="s">
        <v>79</v>
      </c>
      <c r="B38" s="31">
        <v>24</v>
      </c>
      <c r="C38" s="32" t="s">
        <v>754</v>
      </c>
      <c r="D38" s="31" t="s">
        <v>81</v>
      </c>
      <c r="E38" s="33" t="s">
        <v>755</v>
      </c>
      <c r="F38" s="34" t="s">
        <v>95</v>
      </c>
      <c r="G38" s="35">
        <v>60.4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ht="30" x14ac:dyDescent="0.25">
      <c r="A39" s="31" t="s">
        <v>84</v>
      </c>
      <c r="B39" s="38"/>
      <c r="E39" s="33" t="s">
        <v>756</v>
      </c>
      <c r="J39" s="39"/>
    </row>
    <row r="40" spans="1:16" x14ac:dyDescent="0.25">
      <c r="A40" s="31" t="s">
        <v>726</v>
      </c>
      <c r="B40" s="38"/>
      <c r="E40" s="45" t="s">
        <v>757</v>
      </c>
      <c r="J40" s="39"/>
    </row>
    <row r="41" spans="1:16" ht="90" x14ac:dyDescent="0.25">
      <c r="A41" s="31" t="s">
        <v>86</v>
      </c>
      <c r="B41" s="38"/>
      <c r="E41" s="33" t="s">
        <v>745</v>
      </c>
      <c r="J41" s="39"/>
    </row>
    <row r="42" spans="1:16" ht="30" x14ac:dyDescent="0.25">
      <c r="A42" s="31" t="s">
        <v>79</v>
      </c>
      <c r="B42" s="31">
        <v>25</v>
      </c>
      <c r="C42" s="32" t="s">
        <v>758</v>
      </c>
      <c r="D42" s="31" t="s">
        <v>81</v>
      </c>
      <c r="E42" s="33" t="s">
        <v>759</v>
      </c>
      <c r="F42" s="34" t="s">
        <v>95</v>
      </c>
      <c r="G42" s="35">
        <v>52.8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ht="30" x14ac:dyDescent="0.25">
      <c r="A43" s="31" t="s">
        <v>84</v>
      </c>
      <c r="B43" s="38"/>
      <c r="E43" s="33" t="s">
        <v>756</v>
      </c>
      <c r="J43" s="39"/>
    </row>
    <row r="44" spans="1:16" ht="45" x14ac:dyDescent="0.25">
      <c r="A44" s="31" t="s">
        <v>726</v>
      </c>
      <c r="B44" s="38"/>
      <c r="E44" s="45" t="s">
        <v>760</v>
      </c>
      <c r="J44" s="39"/>
    </row>
    <row r="45" spans="1:16" ht="90" x14ac:dyDescent="0.25">
      <c r="A45" s="31" t="s">
        <v>86</v>
      </c>
      <c r="B45" s="38"/>
      <c r="E45" s="33" t="s">
        <v>745</v>
      </c>
      <c r="J45" s="39"/>
    </row>
    <row r="46" spans="1:16" x14ac:dyDescent="0.25">
      <c r="A46" s="31" t="s">
        <v>79</v>
      </c>
      <c r="B46" s="31">
        <v>17</v>
      </c>
      <c r="C46" s="32" t="s">
        <v>761</v>
      </c>
      <c r="D46" s="31" t="s">
        <v>81</v>
      </c>
      <c r="E46" s="33" t="s">
        <v>762</v>
      </c>
      <c r="F46" s="34" t="s">
        <v>123</v>
      </c>
      <c r="G46" s="35">
        <v>32.677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763</v>
      </c>
      <c r="J47" s="39"/>
    </row>
    <row r="48" spans="1:16" ht="45" x14ac:dyDescent="0.25">
      <c r="A48" s="31" t="s">
        <v>726</v>
      </c>
      <c r="B48" s="38"/>
      <c r="E48" s="45" t="s">
        <v>764</v>
      </c>
      <c r="J48" s="39"/>
    </row>
    <row r="49" spans="1:16" ht="90" x14ac:dyDescent="0.25">
      <c r="A49" s="31" t="s">
        <v>86</v>
      </c>
      <c r="B49" s="38"/>
      <c r="E49" s="33" t="s">
        <v>745</v>
      </c>
      <c r="J49" s="39"/>
    </row>
    <row r="50" spans="1:16" x14ac:dyDescent="0.25">
      <c r="A50" s="31" t="s">
        <v>79</v>
      </c>
      <c r="B50" s="31">
        <v>11</v>
      </c>
      <c r="C50" s="32" t="s">
        <v>765</v>
      </c>
      <c r="D50" s="31" t="s">
        <v>81</v>
      </c>
      <c r="E50" s="33" t="s">
        <v>766</v>
      </c>
      <c r="F50" s="34" t="s">
        <v>123</v>
      </c>
      <c r="G50" s="35">
        <v>109.017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84</v>
      </c>
      <c r="B51" s="38"/>
      <c r="E51" s="33" t="s">
        <v>767</v>
      </c>
      <c r="J51" s="39"/>
    </row>
    <row r="52" spans="1:16" ht="60" x14ac:dyDescent="0.25">
      <c r="A52" s="31" t="s">
        <v>726</v>
      </c>
      <c r="B52" s="38"/>
      <c r="E52" s="45" t="s">
        <v>768</v>
      </c>
      <c r="J52" s="39"/>
    </row>
    <row r="53" spans="1:16" ht="405" x14ac:dyDescent="0.25">
      <c r="A53" s="31" t="s">
        <v>86</v>
      </c>
      <c r="B53" s="38"/>
      <c r="E53" s="33" t="s">
        <v>769</v>
      </c>
      <c r="J53" s="39"/>
    </row>
    <row r="54" spans="1:16" ht="30" x14ac:dyDescent="0.25">
      <c r="A54" s="31" t="s">
        <v>79</v>
      </c>
      <c r="B54" s="31">
        <v>10</v>
      </c>
      <c r="C54" s="32" t="s">
        <v>770</v>
      </c>
      <c r="D54" s="31" t="s">
        <v>740</v>
      </c>
      <c r="E54" s="33" t="s">
        <v>771</v>
      </c>
      <c r="F54" s="34" t="s">
        <v>123</v>
      </c>
      <c r="G54" s="35">
        <v>55.237000000000002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ht="60" x14ac:dyDescent="0.25">
      <c r="A55" s="31" t="s">
        <v>84</v>
      </c>
      <c r="B55" s="38"/>
      <c r="E55" s="33" t="s">
        <v>772</v>
      </c>
      <c r="J55" s="39"/>
    </row>
    <row r="56" spans="1:16" ht="75" x14ac:dyDescent="0.25">
      <c r="A56" s="31" t="s">
        <v>726</v>
      </c>
      <c r="B56" s="38"/>
      <c r="E56" s="45" t="s">
        <v>773</v>
      </c>
      <c r="J56" s="39"/>
    </row>
    <row r="57" spans="1:16" ht="390" x14ac:dyDescent="0.25">
      <c r="A57" s="31" t="s">
        <v>86</v>
      </c>
      <c r="B57" s="38"/>
      <c r="E57" s="33" t="s">
        <v>774</v>
      </c>
      <c r="J57" s="39"/>
    </row>
    <row r="58" spans="1:16" ht="30" x14ac:dyDescent="0.25">
      <c r="A58" s="31" t="s">
        <v>79</v>
      </c>
      <c r="B58" s="31">
        <v>14</v>
      </c>
      <c r="C58" s="32" t="s">
        <v>770</v>
      </c>
      <c r="D58" s="31" t="s">
        <v>723</v>
      </c>
      <c r="E58" s="33" t="s">
        <v>771</v>
      </c>
      <c r="F58" s="34" t="s">
        <v>123</v>
      </c>
      <c r="G58" s="35">
        <v>8.36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775</v>
      </c>
      <c r="J59" s="39"/>
    </row>
    <row r="60" spans="1:16" x14ac:dyDescent="0.25">
      <c r="A60" s="31" t="s">
        <v>726</v>
      </c>
      <c r="B60" s="38"/>
      <c r="E60" s="45" t="s">
        <v>776</v>
      </c>
      <c r="J60" s="39"/>
    </row>
    <row r="61" spans="1:16" ht="390" x14ac:dyDescent="0.25">
      <c r="A61" s="31" t="s">
        <v>86</v>
      </c>
      <c r="B61" s="38"/>
      <c r="E61" s="33" t="s">
        <v>774</v>
      </c>
      <c r="J61" s="39"/>
    </row>
    <row r="62" spans="1:16" x14ac:dyDescent="0.25">
      <c r="A62" s="31" t="s">
        <v>79</v>
      </c>
      <c r="B62" s="31">
        <v>32</v>
      </c>
      <c r="C62" s="32" t="s">
        <v>777</v>
      </c>
      <c r="D62" s="31" t="s">
        <v>81</v>
      </c>
      <c r="E62" s="33" t="s">
        <v>778</v>
      </c>
      <c r="F62" s="34" t="s">
        <v>106</v>
      </c>
      <c r="G62" s="35">
        <v>227.1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ht="45" x14ac:dyDescent="0.25">
      <c r="A63" s="31" t="s">
        <v>84</v>
      </c>
      <c r="B63" s="38"/>
      <c r="E63" s="33" t="s">
        <v>779</v>
      </c>
      <c r="J63" s="39"/>
    </row>
    <row r="64" spans="1:16" x14ac:dyDescent="0.25">
      <c r="A64" s="31" t="s">
        <v>726</v>
      </c>
      <c r="B64" s="38"/>
      <c r="E64" s="45" t="s">
        <v>780</v>
      </c>
      <c r="J64" s="39"/>
    </row>
    <row r="65" spans="1:16" ht="45" x14ac:dyDescent="0.25">
      <c r="A65" s="31" t="s">
        <v>86</v>
      </c>
      <c r="B65" s="38"/>
      <c r="E65" s="33" t="s">
        <v>781</v>
      </c>
      <c r="J65" s="39"/>
    </row>
    <row r="66" spans="1:16" x14ac:dyDescent="0.25">
      <c r="A66" s="25" t="s">
        <v>76</v>
      </c>
      <c r="B66" s="26"/>
      <c r="C66" s="27" t="s">
        <v>782</v>
      </c>
      <c r="D66" s="28"/>
      <c r="E66" s="25" t="s">
        <v>783</v>
      </c>
      <c r="F66" s="28"/>
      <c r="G66" s="28"/>
      <c r="H66" s="28"/>
      <c r="I66" s="29">
        <f>SUMIFS(I67:I126,A67:A126,"P")</f>
        <v>0</v>
      </c>
      <c r="J66" s="30"/>
    </row>
    <row r="67" spans="1:16" x14ac:dyDescent="0.25">
      <c r="A67" s="31" t="s">
        <v>79</v>
      </c>
      <c r="B67" s="31">
        <v>5</v>
      </c>
      <c r="C67" s="32" t="s">
        <v>784</v>
      </c>
      <c r="D67" s="31" t="s">
        <v>740</v>
      </c>
      <c r="E67" s="33" t="s">
        <v>785</v>
      </c>
      <c r="F67" s="34" t="s">
        <v>106</v>
      </c>
      <c r="G67" s="35">
        <v>26.151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786</v>
      </c>
      <c r="J68" s="39"/>
    </row>
    <row r="69" spans="1:16" x14ac:dyDescent="0.25">
      <c r="A69" s="31" t="s">
        <v>726</v>
      </c>
      <c r="B69" s="38"/>
      <c r="E69" s="45" t="s">
        <v>787</v>
      </c>
      <c r="J69" s="39"/>
    </row>
    <row r="70" spans="1:16" ht="60" x14ac:dyDescent="0.25">
      <c r="A70" s="31" t="s">
        <v>86</v>
      </c>
      <c r="B70" s="38"/>
      <c r="E70" s="33" t="s">
        <v>788</v>
      </c>
      <c r="J70" s="39"/>
    </row>
    <row r="71" spans="1:16" x14ac:dyDescent="0.25">
      <c r="A71" s="31" t="s">
        <v>79</v>
      </c>
      <c r="B71" s="31">
        <v>13</v>
      </c>
      <c r="C71" s="32" t="s">
        <v>784</v>
      </c>
      <c r="D71" s="31" t="s">
        <v>723</v>
      </c>
      <c r="E71" s="33" t="s">
        <v>785</v>
      </c>
      <c r="F71" s="34" t="s">
        <v>106</v>
      </c>
      <c r="G71" s="35">
        <v>1.2509999999999999</v>
      </c>
      <c r="H71" s="36">
        <v>0</v>
      </c>
      <c r="I71" s="36">
        <f>ROUND(G71*H71,P4)</f>
        <v>0</v>
      </c>
      <c r="J71" s="31"/>
      <c r="O71" s="37">
        <f>I71*0.21</f>
        <v>0</v>
      </c>
      <c r="P71">
        <v>3</v>
      </c>
    </row>
    <row r="72" spans="1:16" ht="45" x14ac:dyDescent="0.25">
      <c r="A72" s="31" t="s">
        <v>84</v>
      </c>
      <c r="B72" s="38"/>
      <c r="E72" s="33" t="s">
        <v>789</v>
      </c>
      <c r="J72" s="39"/>
    </row>
    <row r="73" spans="1:16" x14ac:dyDescent="0.25">
      <c r="A73" s="31" t="s">
        <v>726</v>
      </c>
      <c r="B73" s="38"/>
      <c r="E73" s="45" t="s">
        <v>790</v>
      </c>
      <c r="J73" s="39"/>
    </row>
    <row r="74" spans="1:16" ht="60" x14ac:dyDescent="0.25">
      <c r="A74" s="31" t="s">
        <v>86</v>
      </c>
      <c r="B74" s="38"/>
      <c r="E74" s="33" t="s">
        <v>788</v>
      </c>
      <c r="J74" s="39"/>
    </row>
    <row r="75" spans="1:16" x14ac:dyDescent="0.25">
      <c r="A75" s="31" t="s">
        <v>79</v>
      </c>
      <c r="B75" s="31">
        <v>4</v>
      </c>
      <c r="C75" s="32" t="s">
        <v>791</v>
      </c>
      <c r="D75" s="31" t="s">
        <v>81</v>
      </c>
      <c r="E75" s="33" t="s">
        <v>792</v>
      </c>
      <c r="F75" s="34" t="s">
        <v>106</v>
      </c>
      <c r="G75" s="35">
        <v>97.811999999999998</v>
      </c>
      <c r="H75" s="36">
        <v>0</v>
      </c>
      <c r="I75" s="36">
        <f>ROUND(G75*H75,P4)</f>
        <v>0</v>
      </c>
      <c r="J75" s="31"/>
      <c r="O75" s="37">
        <f>I75*0.21</f>
        <v>0</v>
      </c>
      <c r="P75">
        <v>3</v>
      </c>
    </row>
    <row r="76" spans="1:16" ht="45" x14ac:dyDescent="0.25">
      <c r="A76" s="31" t="s">
        <v>84</v>
      </c>
      <c r="B76" s="38"/>
      <c r="E76" s="33" t="s">
        <v>786</v>
      </c>
      <c r="J76" s="39"/>
    </row>
    <row r="77" spans="1:16" ht="45" x14ac:dyDescent="0.25">
      <c r="A77" s="31" t="s">
        <v>726</v>
      </c>
      <c r="B77" s="38"/>
      <c r="E77" s="45" t="s">
        <v>793</v>
      </c>
      <c r="J77" s="39"/>
    </row>
    <row r="78" spans="1:16" ht="60" x14ac:dyDescent="0.25">
      <c r="A78" s="31" t="s">
        <v>86</v>
      </c>
      <c r="B78" s="38"/>
      <c r="E78" s="33" t="s">
        <v>788</v>
      </c>
      <c r="J78" s="39"/>
    </row>
    <row r="79" spans="1:16" x14ac:dyDescent="0.25">
      <c r="A79" s="31" t="s">
        <v>79</v>
      </c>
      <c r="B79" s="31">
        <v>15</v>
      </c>
      <c r="C79" s="32" t="s">
        <v>794</v>
      </c>
      <c r="D79" s="31" t="s">
        <v>81</v>
      </c>
      <c r="E79" s="33" t="s">
        <v>795</v>
      </c>
      <c r="F79" s="34" t="s">
        <v>106</v>
      </c>
      <c r="G79" s="35">
        <v>71.661000000000001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45" x14ac:dyDescent="0.25">
      <c r="A80" s="31" t="s">
        <v>84</v>
      </c>
      <c r="B80" s="38"/>
      <c r="E80" s="33" t="s">
        <v>796</v>
      </c>
      <c r="J80" s="39"/>
    </row>
    <row r="81" spans="1:16" x14ac:dyDescent="0.25">
      <c r="A81" s="31" t="s">
        <v>726</v>
      </c>
      <c r="B81" s="38"/>
      <c r="E81" s="45" t="s">
        <v>797</v>
      </c>
      <c r="J81" s="39"/>
    </row>
    <row r="82" spans="1:16" ht="120" x14ac:dyDescent="0.25">
      <c r="A82" s="31" t="s">
        <v>86</v>
      </c>
      <c r="B82" s="38"/>
      <c r="E82" s="33" t="s">
        <v>798</v>
      </c>
      <c r="J82" s="39"/>
    </row>
    <row r="83" spans="1:16" x14ac:dyDescent="0.25">
      <c r="A83" s="31" t="s">
        <v>79</v>
      </c>
      <c r="B83" s="31">
        <v>6</v>
      </c>
      <c r="C83" s="32" t="s">
        <v>799</v>
      </c>
      <c r="D83" s="31" t="s">
        <v>81</v>
      </c>
      <c r="E83" s="33" t="s">
        <v>800</v>
      </c>
      <c r="F83" s="34" t="s">
        <v>106</v>
      </c>
      <c r="G83" s="35">
        <v>87.17</v>
      </c>
      <c r="H83" s="36">
        <v>0</v>
      </c>
      <c r="I83" s="36">
        <f>ROUND(G83*H83,P4)</f>
        <v>0</v>
      </c>
      <c r="J83" s="31"/>
      <c r="O83" s="37">
        <f>I83*0.21</f>
        <v>0</v>
      </c>
      <c r="P83">
        <v>3</v>
      </c>
    </row>
    <row r="84" spans="1:16" x14ac:dyDescent="0.25">
      <c r="A84" s="31" t="s">
        <v>84</v>
      </c>
      <c r="B84" s="38"/>
      <c r="E84" s="33" t="s">
        <v>801</v>
      </c>
      <c r="J84" s="39"/>
    </row>
    <row r="85" spans="1:16" x14ac:dyDescent="0.25">
      <c r="A85" s="31" t="s">
        <v>726</v>
      </c>
      <c r="B85" s="38"/>
      <c r="E85" s="45" t="s">
        <v>802</v>
      </c>
      <c r="J85" s="39"/>
    </row>
    <row r="86" spans="1:16" ht="75" x14ac:dyDescent="0.25">
      <c r="A86" s="31" t="s">
        <v>86</v>
      </c>
      <c r="B86" s="38"/>
      <c r="E86" s="33" t="s">
        <v>803</v>
      </c>
      <c r="J86" s="39"/>
    </row>
    <row r="87" spans="1:16" x14ac:dyDescent="0.25">
      <c r="A87" s="31" t="s">
        <v>79</v>
      </c>
      <c r="B87" s="31">
        <v>8</v>
      </c>
      <c r="C87" s="32" t="s">
        <v>804</v>
      </c>
      <c r="D87" s="31" t="s">
        <v>81</v>
      </c>
      <c r="E87" s="33" t="s">
        <v>805</v>
      </c>
      <c r="F87" s="34" t="s">
        <v>106</v>
      </c>
      <c r="G87" s="35">
        <v>174.34</v>
      </c>
      <c r="H87" s="36">
        <v>0</v>
      </c>
      <c r="I87" s="36">
        <f>ROUND(G87*H87,P4)</f>
        <v>0</v>
      </c>
      <c r="J87" s="31"/>
      <c r="O87" s="37">
        <f>I87*0.21</f>
        <v>0</v>
      </c>
      <c r="P87">
        <v>3</v>
      </c>
    </row>
    <row r="88" spans="1:16" x14ac:dyDescent="0.25">
      <c r="A88" s="31" t="s">
        <v>84</v>
      </c>
      <c r="B88" s="38"/>
      <c r="E88" s="33" t="s">
        <v>801</v>
      </c>
      <c r="J88" s="39"/>
    </row>
    <row r="89" spans="1:16" x14ac:dyDescent="0.25">
      <c r="A89" s="31" t="s">
        <v>726</v>
      </c>
      <c r="B89" s="38"/>
      <c r="E89" s="45" t="s">
        <v>806</v>
      </c>
      <c r="J89" s="39"/>
    </row>
    <row r="90" spans="1:16" ht="75" x14ac:dyDescent="0.25">
      <c r="A90" s="31" t="s">
        <v>86</v>
      </c>
      <c r="B90" s="38"/>
      <c r="E90" s="33" t="s">
        <v>803</v>
      </c>
      <c r="J90" s="39"/>
    </row>
    <row r="91" spans="1:16" x14ac:dyDescent="0.25">
      <c r="A91" s="31" t="s">
        <v>79</v>
      </c>
      <c r="B91" s="31">
        <v>16</v>
      </c>
      <c r="C91" s="32" t="s">
        <v>807</v>
      </c>
      <c r="D91" s="31" t="s">
        <v>81</v>
      </c>
      <c r="E91" s="33" t="s">
        <v>808</v>
      </c>
      <c r="F91" s="34" t="s">
        <v>106</v>
      </c>
      <c r="G91" s="35">
        <v>238.87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801</v>
      </c>
      <c r="J92" s="39"/>
    </row>
    <row r="93" spans="1:16" x14ac:dyDescent="0.25">
      <c r="A93" s="31" t="s">
        <v>726</v>
      </c>
      <c r="B93" s="38"/>
      <c r="E93" s="45" t="s">
        <v>809</v>
      </c>
      <c r="J93" s="39"/>
    </row>
    <row r="94" spans="1:16" ht="75" x14ac:dyDescent="0.25">
      <c r="A94" s="31" t="s">
        <v>86</v>
      </c>
      <c r="B94" s="38"/>
      <c r="E94" s="33" t="s">
        <v>810</v>
      </c>
      <c r="J94" s="39"/>
    </row>
    <row r="95" spans="1:16" ht="30" x14ac:dyDescent="0.25">
      <c r="A95" s="31" t="s">
        <v>79</v>
      </c>
      <c r="B95" s="31">
        <v>1</v>
      </c>
      <c r="C95" s="32" t="s">
        <v>811</v>
      </c>
      <c r="D95" s="31" t="s">
        <v>81</v>
      </c>
      <c r="E95" s="33" t="s">
        <v>812</v>
      </c>
      <c r="F95" s="34" t="s">
        <v>106</v>
      </c>
      <c r="G95" s="35">
        <v>87.17</v>
      </c>
      <c r="H95" s="36">
        <v>0</v>
      </c>
      <c r="I95" s="36">
        <f>ROUND(G95*H95,P4)</f>
        <v>0</v>
      </c>
      <c r="J95" s="31"/>
      <c r="O95" s="37">
        <f>I95*0.21</f>
        <v>0</v>
      </c>
      <c r="P95">
        <v>3</v>
      </c>
    </row>
    <row r="96" spans="1:16" x14ac:dyDescent="0.25">
      <c r="A96" s="31" t="s">
        <v>84</v>
      </c>
      <c r="B96" s="38"/>
      <c r="E96" s="33" t="s">
        <v>801</v>
      </c>
      <c r="J96" s="39"/>
    </row>
    <row r="97" spans="1:16" x14ac:dyDescent="0.25">
      <c r="A97" s="31" t="s">
        <v>726</v>
      </c>
      <c r="B97" s="38"/>
      <c r="E97" s="45" t="s">
        <v>802</v>
      </c>
      <c r="J97" s="39"/>
    </row>
    <row r="98" spans="1:16" ht="165" x14ac:dyDescent="0.25">
      <c r="A98" s="31" t="s">
        <v>86</v>
      </c>
      <c r="B98" s="38"/>
      <c r="E98" s="33" t="s">
        <v>813</v>
      </c>
      <c r="J98" s="39"/>
    </row>
    <row r="99" spans="1:16" x14ac:dyDescent="0.25">
      <c r="A99" s="31" t="s">
        <v>79</v>
      </c>
      <c r="B99" s="31">
        <v>2</v>
      </c>
      <c r="C99" s="32" t="s">
        <v>814</v>
      </c>
      <c r="D99" s="31" t="s">
        <v>81</v>
      </c>
      <c r="E99" s="33" t="s">
        <v>815</v>
      </c>
      <c r="F99" s="34" t="s">
        <v>106</v>
      </c>
      <c r="G99" s="35">
        <v>87.17</v>
      </c>
      <c r="H99" s="36">
        <v>0</v>
      </c>
      <c r="I99" s="36">
        <f>ROUND(G99*H99,P4)</f>
        <v>0</v>
      </c>
      <c r="J99" s="31"/>
      <c r="O99" s="37">
        <f>I99*0.21</f>
        <v>0</v>
      </c>
      <c r="P99">
        <v>3</v>
      </c>
    </row>
    <row r="100" spans="1:16" x14ac:dyDescent="0.25">
      <c r="A100" s="31" t="s">
        <v>84</v>
      </c>
      <c r="B100" s="38"/>
      <c r="E100" s="33" t="s">
        <v>801</v>
      </c>
      <c r="J100" s="39"/>
    </row>
    <row r="101" spans="1:16" x14ac:dyDescent="0.25">
      <c r="A101" s="31" t="s">
        <v>726</v>
      </c>
      <c r="B101" s="38"/>
      <c r="E101" s="45" t="s">
        <v>802</v>
      </c>
      <c r="J101" s="39"/>
    </row>
    <row r="102" spans="1:16" ht="165" x14ac:dyDescent="0.25">
      <c r="A102" s="31" t="s">
        <v>86</v>
      </c>
      <c r="B102" s="38"/>
      <c r="E102" s="33" t="s">
        <v>813</v>
      </c>
      <c r="J102" s="39"/>
    </row>
    <row r="103" spans="1:16" x14ac:dyDescent="0.25">
      <c r="A103" s="31" t="s">
        <v>79</v>
      </c>
      <c r="B103" s="31">
        <v>3</v>
      </c>
      <c r="C103" s="32" t="s">
        <v>816</v>
      </c>
      <c r="D103" s="31" t="s">
        <v>81</v>
      </c>
      <c r="E103" s="33" t="s">
        <v>817</v>
      </c>
      <c r="F103" s="34" t="s">
        <v>106</v>
      </c>
      <c r="G103" s="35">
        <v>87.17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x14ac:dyDescent="0.25">
      <c r="A104" s="31" t="s">
        <v>84</v>
      </c>
      <c r="B104" s="38"/>
      <c r="E104" s="33" t="s">
        <v>801</v>
      </c>
      <c r="J104" s="39"/>
    </row>
    <row r="105" spans="1:16" x14ac:dyDescent="0.25">
      <c r="A105" s="31" t="s">
        <v>726</v>
      </c>
      <c r="B105" s="38"/>
      <c r="E105" s="45" t="s">
        <v>802</v>
      </c>
      <c r="J105" s="39"/>
    </row>
    <row r="106" spans="1:16" ht="165" x14ac:dyDescent="0.25">
      <c r="A106" s="31" t="s">
        <v>86</v>
      </c>
      <c r="B106" s="38"/>
      <c r="E106" s="33" t="s">
        <v>813</v>
      </c>
      <c r="J106" s="39"/>
    </row>
    <row r="107" spans="1:16" x14ac:dyDescent="0.25">
      <c r="A107" s="31" t="s">
        <v>79</v>
      </c>
      <c r="B107" s="31">
        <v>7</v>
      </c>
      <c r="C107" s="32" t="s">
        <v>818</v>
      </c>
      <c r="D107" s="31" t="s">
        <v>81</v>
      </c>
      <c r="E107" s="33" t="s">
        <v>819</v>
      </c>
      <c r="F107" s="34" t="s">
        <v>106</v>
      </c>
      <c r="G107" s="35">
        <v>87.17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ht="30" x14ac:dyDescent="0.25">
      <c r="A108" s="31" t="s">
        <v>84</v>
      </c>
      <c r="B108" s="38"/>
      <c r="E108" s="33" t="s">
        <v>820</v>
      </c>
      <c r="J108" s="39"/>
    </row>
    <row r="109" spans="1:16" x14ac:dyDescent="0.25">
      <c r="A109" s="31" t="s">
        <v>726</v>
      </c>
      <c r="B109" s="38"/>
      <c r="E109" s="45" t="s">
        <v>802</v>
      </c>
      <c r="J109" s="39"/>
    </row>
    <row r="110" spans="1:16" ht="30" x14ac:dyDescent="0.25">
      <c r="A110" s="31" t="s">
        <v>86</v>
      </c>
      <c r="B110" s="38"/>
      <c r="E110" s="33" t="s">
        <v>821</v>
      </c>
      <c r="J110" s="39"/>
    </row>
    <row r="111" spans="1:16" x14ac:dyDescent="0.25">
      <c r="A111" s="31" t="s">
        <v>79</v>
      </c>
      <c r="B111" s="31">
        <v>30</v>
      </c>
      <c r="C111" s="32" t="s">
        <v>822</v>
      </c>
      <c r="D111" s="31" t="s">
        <v>81</v>
      </c>
      <c r="E111" s="33" t="s">
        <v>823</v>
      </c>
      <c r="F111" s="34" t="s">
        <v>106</v>
      </c>
      <c r="G111" s="35">
        <v>34.5</v>
      </c>
      <c r="H111" s="36">
        <v>0</v>
      </c>
      <c r="I111" s="36">
        <f>ROUND(G111*H111,P4)</f>
        <v>0</v>
      </c>
      <c r="J111" s="31"/>
      <c r="O111" s="37">
        <f>I111*0.21</f>
        <v>0</v>
      </c>
      <c r="P111">
        <v>3</v>
      </c>
    </row>
    <row r="112" spans="1:16" x14ac:dyDescent="0.25">
      <c r="A112" s="31" t="s">
        <v>84</v>
      </c>
      <c r="B112" s="38"/>
      <c r="E112" s="33" t="s">
        <v>824</v>
      </c>
      <c r="J112" s="39"/>
    </row>
    <row r="113" spans="1:16" x14ac:dyDescent="0.25">
      <c r="A113" s="31" t="s">
        <v>726</v>
      </c>
      <c r="B113" s="38"/>
      <c r="E113" s="45" t="s">
        <v>825</v>
      </c>
      <c r="J113" s="39"/>
    </row>
    <row r="114" spans="1:16" ht="195" x14ac:dyDescent="0.25">
      <c r="A114" s="31" t="s">
        <v>86</v>
      </c>
      <c r="B114" s="38"/>
      <c r="E114" s="33" t="s">
        <v>826</v>
      </c>
      <c r="J114" s="39"/>
    </row>
    <row r="115" spans="1:16" ht="30" x14ac:dyDescent="0.25">
      <c r="A115" s="31" t="s">
        <v>79</v>
      </c>
      <c r="B115" s="31">
        <v>29</v>
      </c>
      <c r="C115" s="32" t="s">
        <v>827</v>
      </c>
      <c r="D115" s="31" t="s">
        <v>81</v>
      </c>
      <c r="E115" s="33" t="s">
        <v>828</v>
      </c>
      <c r="F115" s="34" t="s">
        <v>106</v>
      </c>
      <c r="G115" s="35">
        <v>57.8</v>
      </c>
      <c r="H115" s="36">
        <v>0</v>
      </c>
      <c r="I115" s="36">
        <f>ROUND(G115*H115,P4)</f>
        <v>0</v>
      </c>
      <c r="J115" s="31"/>
      <c r="O115" s="37">
        <f>I115*0.21</f>
        <v>0</v>
      </c>
      <c r="P115">
        <v>3</v>
      </c>
    </row>
    <row r="116" spans="1:16" ht="30" x14ac:dyDescent="0.25">
      <c r="A116" s="31" t="s">
        <v>84</v>
      </c>
      <c r="B116" s="38"/>
      <c r="E116" s="33" t="s">
        <v>829</v>
      </c>
      <c r="J116" s="39"/>
    </row>
    <row r="117" spans="1:16" x14ac:dyDescent="0.25">
      <c r="A117" s="31" t="s">
        <v>726</v>
      </c>
      <c r="B117" s="38"/>
      <c r="E117" s="45" t="s">
        <v>830</v>
      </c>
      <c r="J117" s="39"/>
    </row>
    <row r="118" spans="1:16" ht="195" x14ac:dyDescent="0.25">
      <c r="A118" s="31" t="s">
        <v>86</v>
      </c>
      <c r="B118" s="38"/>
      <c r="E118" s="33" t="s">
        <v>826</v>
      </c>
      <c r="J118" s="39"/>
    </row>
    <row r="119" spans="1:16" x14ac:dyDescent="0.25">
      <c r="A119" s="31" t="s">
        <v>79</v>
      </c>
      <c r="B119" s="31">
        <v>9</v>
      </c>
      <c r="C119" s="32" t="s">
        <v>831</v>
      </c>
      <c r="D119" s="31" t="s">
        <v>81</v>
      </c>
      <c r="E119" s="33" t="s">
        <v>832</v>
      </c>
      <c r="F119" s="34" t="s">
        <v>106</v>
      </c>
      <c r="G119" s="35">
        <v>4.17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ht="45" x14ac:dyDescent="0.25">
      <c r="A120" s="31" t="s">
        <v>84</v>
      </c>
      <c r="B120" s="38"/>
      <c r="E120" s="33" t="s">
        <v>833</v>
      </c>
      <c r="J120" s="39"/>
    </row>
    <row r="121" spans="1:16" ht="30" x14ac:dyDescent="0.25">
      <c r="A121" s="31" t="s">
        <v>726</v>
      </c>
      <c r="B121" s="38"/>
      <c r="E121" s="45" t="s">
        <v>834</v>
      </c>
      <c r="J121" s="39"/>
    </row>
    <row r="122" spans="1:16" ht="135" x14ac:dyDescent="0.25">
      <c r="A122" s="31" t="s">
        <v>86</v>
      </c>
      <c r="B122" s="38"/>
      <c r="E122" s="33" t="s">
        <v>835</v>
      </c>
      <c r="J122" s="39"/>
    </row>
    <row r="123" spans="1:16" x14ac:dyDescent="0.25">
      <c r="A123" s="31" t="s">
        <v>79</v>
      </c>
      <c r="B123" s="31">
        <v>31</v>
      </c>
      <c r="C123" s="32" t="s">
        <v>836</v>
      </c>
      <c r="D123" s="31" t="s">
        <v>81</v>
      </c>
      <c r="E123" s="33" t="s">
        <v>837</v>
      </c>
      <c r="F123" s="34" t="s">
        <v>95</v>
      </c>
      <c r="G123" s="35">
        <v>94.8</v>
      </c>
      <c r="H123" s="36">
        <v>0</v>
      </c>
      <c r="I123" s="36">
        <f>ROUND(G123*H123,P4)</f>
        <v>0</v>
      </c>
      <c r="J123" s="31"/>
      <c r="O123" s="37">
        <f>I123*0.21</f>
        <v>0</v>
      </c>
      <c r="P123">
        <v>3</v>
      </c>
    </row>
    <row r="124" spans="1:16" x14ac:dyDescent="0.25">
      <c r="A124" s="31" t="s">
        <v>84</v>
      </c>
      <c r="B124" s="38"/>
      <c r="E124" s="33" t="s">
        <v>801</v>
      </c>
      <c r="J124" s="39"/>
    </row>
    <row r="125" spans="1:16" x14ac:dyDescent="0.25">
      <c r="A125" s="31" t="s">
        <v>726</v>
      </c>
      <c r="B125" s="38"/>
      <c r="E125" s="45" t="s">
        <v>838</v>
      </c>
      <c r="J125" s="39"/>
    </row>
    <row r="126" spans="1:16" ht="45" x14ac:dyDescent="0.25">
      <c r="A126" s="31" t="s">
        <v>86</v>
      </c>
      <c r="B126" s="38"/>
      <c r="E126" s="33" t="s">
        <v>839</v>
      </c>
      <c r="J126" s="39"/>
    </row>
    <row r="127" spans="1:16" x14ac:dyDescent="0.25">
      <c r="A127" s="25" t="s">
        <v>76</v>
      </c>
      <c r="B127" s="26"/>
      <c r="C127" s="27" t="s">
        <v>840</v>
      </c>
      <c r="D127" s="28"/>
      <c r="E127" s="25" t="s">
        <v>841</v>
      </c>
      <c r="F127" s="28"/>
      <c r="G127" s="28"/>
      <c r="H127" s="28"/>
      <c r="I127" s="29">
        <f>SUMIFS(I128:I139,A128:A139,"P")</f>
        <v>0</v>
      </c>
      <c r="J127" s="30"/>
    </row>
    <row r="128" spans="1:16" x14ac:dyDescent="0.25">
      <c r="A128" s="31" t="s">
        <v>79</v>
      </c>
      <c r="B128" s="31">
        <v>27</v>
      </c>
      <c r="C128" s="32" t="s">
        <v>842</v>
      </c>
      <c r="D128" s="31" t="s">
        <v>81</v>
      </c>
      <c r="E128" s="33" t="s">
        <v>843</v>
      </c>
      <c r="F128" s="34" t="s">
        <v>95</v>
      </c>
      <c r="G128" s="35">
        <v>79.7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801</v>
      </c>
      <c r="J129" s="39"/>
    </row>
    <row r="130" spans="1:16" x14ac:dyDescent="0.25">
      <c r="A130" s="31" t="s">
        <v>726</v>
      </c>
      <c r="B130" s="38"/>
      <c r="E130" s="45" t="s">
        <v>844</v>
      </c>
      <c r="J130" s="39"/>
    </row>
    <row r="131" spans="1:16" ht="60" x14ac:dyDescent="0.25">
      <c r="A131" s="31" t="s">
        <v>86</v>
      </c>
      <c r="B131" s="38"/>
      <c r="E131" s="33" t="s">
        <v>845</v>
      </c>
      <c r="J131" s="39"/>
    </row>
    <row r="132" spans="1:16" ht="30" x14ac:dyDescent="0.25">
      <c r="A132" s="31" t="s">
        <v>79</v>
      </c>
      <c r="B132" s="31">
        <v>28</v>
      </c>
      <c r="C132" s="32" t="s">
        <v>846</v>
      </c>
      <c r="D132" s="31" t="s">
        <v>81</v>
      </c>
      <c r="E132" s="33" t="s">
        <v>847</v>
      </c>
      <c r="F132" s="34" t="s">
        <v>95</v>
      </c>
      <c r="G132" s="35">
        <v>52.7</v>
      </c>
      <c r="H132" s="36">
        <v>0</v>
      </c>
      <c r="I132" s="36">
        <f>ROUND(G132*H132,P4)</f>
        <v>0</v>
      </c>
      <c r="J132" s="31"/>
      <c r="O132" s="37">
        <f>I132*0.21</f>
        <v>0</v>
      </c>
      <c r="P132">
        <v>3</v>
      </c>
    </row>
    <row r="133" spans="1:16" x14ac:dyDescent="0.25">
      <c r="A133" s="31" t="s">
        <v>84</v>
      </c>
      <c r="B133" s="38"/>
      <c r="E133" s="40" t="s">
        <v>81</v>
      </c>
      <c r="J133" s="39"/>
    </row>
    <row r="134" spans="1:16" x14ac:dyDescent="0.25">
      <c r="A134" s="31" t="s">
        <v>726</v>
      </c>
      <c r="B134" s="38"/>
      <c r="E134" s="45" t="s">
        <v>848</v>
      </c>
      <c r="J134" s="39"/>
    </row>
    <row r="135" spans="1:16" ht="60" x14ac:dyDescent="0.25">
      <c r="A135" s="31" t="s">
        <v>86</v>
      </c>
      <c r="B135" s="38"/>
      <c r="E135" s="33" t="s">
        <v>845</v>
      </c>
      <c r="J135" s="39"/>
    </row>
    <row r="136" spans="1:16" x14ac:dyDescent="0.25">
      <c r="A136" s="31" t="s">
        <v>79</v>
      </c>
      <c r="B136" s="31">
        <v>26</v>
      </c>
      <c r="C136" s="32" t="s">
        <v>849</v>
      </c>
      <c r="D136" s="31" t="s">
        <v>81</v>
      </c>
      <c r="E136" s="33" t="s">
        <v>850</v>
      </c>
      <c r="F136" s="34" t="s">
        <v>95</v>
      </c>
      <c r="G136" s="35">
        <v>31.2</v>
      </c>
      <c r="H136" s="36">
        <v>0</v>
      </c>
      <c r="I136" s="36">
        <f>ROUND(G136*H136,P4)</f>
        <v>0</v>
      </c>
      <c r="J136" s="31"/>
      <c r="O136" s="37">
        <f>I136*0.21</f>
        <v>0</v>
      </c>
      <c r="P136">
        <v>3</v>
      </c>
    </row>
    <row r="137" spans="1:16" x14ac:dyDescent="0.25">
      <c r="A137" s="31" t="s">
        <v>84</v>
      </c>
      <c r="B137" s="38"/>
      <c r="E137" s="33" t="s">
        <v>801</v>
      </c>
      <c r="J137" s="39"/>
    </row>
    <row r="138" spans="1:16" x14ac:dyDescent="0.25">
      <c r="A138" s="31" t="s">
        <v>726</v>
      </c>
      <c r="B138" s="38"/>
      <c r="E138" s="45" t="s">
        <v>851</v>
      </c>
      <c r="J138" s="39"/>
    </row>
    <row r="139" spans="1:16" ht="45" x14ac:dyDescent="0.25">
      <c r="A139" s="31" t="s">
        <v>86</v>
      </c>
      <c r="B139" s="41"/>
      <c r="C139" s="42"/>
      <c r="D139" s="42"/>
      <c r="E139" s="33" t="s">
        <v>852</v>
      </c>
      <c r="F139" s="42"/>
      <c r="G139" s="42"/>
      <c r="H139" s="42"/>
      <c r="I139" s="42"/>
      <c r="J139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7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35</v>
      </c>
      <c r="I3" s="20">
        <f>SUMIFS(I8:I177,A8:A177,"SD")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35</v>
      </c>
      <c r="D4" s="49"/>
      <c r="E4" s="18" t="s">
        <v>36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SUMIFS(I9:I24,A9:A24,"P")</f>
        <v>0</v>
      </c>
      <c r="J8" s="30"/>
    </row>
    <row r="9" spans="1:16" x14ac:dyDescent="0.25">
      <c r="A9" s="31" t="s">
        <v>79</v>
      </c>
      <c r="B9" s="31">
        <v>3</v>
      </c>
      <c r="C9" s="32" t="s">
        <v>722</v>
      </c>
      <c r="D9" s="31" t="s">
        <v>723</v>
      </c>
      <c r="E9" s="33" t="s">
        <v>724</v>
      </c>
      <c r="F9" s="34" t="s">
        <v>99</v>
      </c>
      <c r="G9" s="35">
        <v>153.84700000000001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725</v>
      </c>
      <c r="J10" s="39"/>
    </row>
    <row r="11" spans="1:16" ht="45" x14ac:dyDescent="0.25">
      <c r="A11" s="31" t="s">
        <v>726</v>
      </c>
      <c r="B11" s="38"/>
      <c r="E11" s="45" t="s">
        <v>853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1</v>
      </c>
      <c r="C13" s="32" t="s">
        <v>722</v>
      </c>
      <c r="D13" s="31" t="s">
        <v>729</v>
      </c>
      <c r="E13" s="33" t="s">
        <v>724</v>
      </c>
      <c r="F13" s="34" t="s">
        <v>99</v>
      </c>
      <c r="G13" s="35">
        <v>16.282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730</v>
      </c>
      <c r="J14" s="39"/>
    </row>
    <row r="15" spans="1:16" ht="45" x14ac:dyDescent="0.25">
      <c r="A15" s="31" t="s">
        <v>726</v>
      </c>
      <c r="B15" s="38"/>
      <c r="E15" s="45" t="s">
        <v>854</v>
      </c>
      <c r="J15" s="39"/>
    </row>
    <row r="16" spans="1:16" ht="30" x14ac:dyDescent="0.25">
      <c r="A16" s="31" t="s">
        <v>86</v>
      </c>
      <c r="B16" s="38"/>
      <c r="E16" s="33" t="s">
        <v>728</v>
      </c>
      <c r="J16" s="39"/>
    </row>
    <row r="17" spans="1:16" x14ac:dyDescent="0.25">
      <c r="A17" s="31" t="s">
        <v>79</v>
      </c>
      <c r="B17" s="31">
        <v>2</v>
      </c>
      <c r="C17" s="32" t="s">
        <v>722</v>
      </c>
      <c r="D17" s="31" t="s">
        <v>732</v>
      </c>
      <c r="E17" s="33" t="s">
        <v>724</v>
      </c>
      <c r="F17" s="34" t="s">
        <v>99</v>
      </c>
      <c r="G17" s="35">
        <v>187.39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733</v>
      </c>
      <c r="J18" s="39"/>
    </row>
    <row r="19" spans="1:16" ht="75" x14ac:dyDescent="0.25">
      <c r="A19" s="31" t="s">
        <v>726</v>
      </c>
      <c r="B19" s="38"/>
      <c r="E19" s="45" t="s">
        <v>855</v>
      </c>
      <c r="J19" s="39"/>
    </row>
    <row r="20" spans="1:16" ht="30" x14ac:dyDescent="0.25">
      <c r="A20" s="31" t="s">
        <v>86</v>
      </c>
      <c r="B20" s="38"/>
      <c r="E20" s="33" t="s">
        <v>728</v>
      </c>
      <c r="J20" s="39"/>
    </row>
    <row r="21" spans="1:16" x14ac:dyDescent="0.25">
      <c r="A21" s="31" t="s">
        <v>79</v>
      </c>
      <c r="B21" s="31">
        <v>4</v>
      </c>
      <c r="C21" s="32" t="s">
        <v>735</v>
      </c>
      <c r="D21" s="31" t="s">
        <v>81</v>
      </c>
      <c r="E21" s="33" t="s">
        <v>736</v>
      </c>
      <c r="F21" s="34" t="s">
        <v>123</v>
      </c>
      <c r="G21" s="35">
        <v>41.56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737</v>
      </c>
      <c r="J22" s="39"/>
    </row>
    <row r="23" spans="1:16" x14ac:dyDescent="0.25">
      <c r="A23" s="31" t="s">
        <v>726</v>
      </c>
      <c r="B23" s="38"/>
      <c r="E23" s="45" t="s">
        <v>856</v>
      </c>
      <c r="J23" s="39"/>
    </row>
    <row r="24" spans="1:16" ht="30" x14ac:dyDescent="0.25">
      <c r="A24" s="31" t="s">
        <v>86</v>
      </c>
      <c r="B24" s="38"/>
      <c r="E24" s="33" t="s">
        <v>739</v>
      </c>
      <c r="J24" s="39"/>
    </row>
    <row r="25" spans="1:16" x14ac:dyDescent="0.25">
      <c r="A25" s="25" t="s">
        <v>76</v>
      </c>
      <c r="B25" s="26"/>
      <c r="C25" s="27" t="s">
        <v>740</v>
      </c>
      <c r="D25" s="28"/>
      <c r="E25" s="25" t="s">
        <v>101</v>
      </c>
      <c r="F25" s="28"/>
      <c r="G25" s="28"/>
      <c r="H25" s="28"/>
      <c r="I25" s="29">
        <f>SUMIFS(I26:I65,A26:A65,"P")</f>
        <v>0</v>
      </c>
      <c r="J25" s="30"/>
    </row>
    <row r="26" spans="1:16" x14ac:dyDescent="0.25">
      <c r="A26" s="31" t="s">
        <v>79</v>
      </c>
      <c r="B26" s="31">
        <v>6</v>
      </c>
      <c r="C26" s="32" t="s">
        <v>741</v>
      </c>
      <c r="D26" s="31" t="s">
        <v>81</v>
      </c>
      <c r="E26" s="33" t="s">
        <v>742</v>
      </c>
      <c r="F26" s="34" t="s">
        <v>123</v>
      </c>
      <c r="G26" s="35">
        <v>73.5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ht="90" x14ac:dyDescent="0.25">
      <c r="A27" s="31" t="s">
        <v>84</v>
      </c>
      <c r="B27" s="38"/>
      <c r="E27" s="33" t="s">
        <v>857</v>
      </c>
      <c r="J27" s="39"/>
    </row>
    <row r="28" spans="1:16" ht="45" x14ac:dyDescent="0.25">
      <c r="A28" s="31" t="s">
        <v>726</v>
      </c>
      <c r="B28" s="38"/>
      <c r="E28" s="45" t="s">
        <v>858</v>
      </c>
      <c r="J28" s="39"/>
    </row>
    <row r="29" spans="1:16" ht="90" x14ac:dyDescent="0.25">
      <c r="A29" s="31" t="s">
        <v>86</v>
      </c>
      <c r="B29" s="38"/>
      <c r="E29" s="33" t="s">
        <v>745</v>
      </c>
      <c r="J29" s="39"/>
    </row>
    <row r="30" spans="1:16" ht="30" x14ac:dyDescent="0.25">
      <c r="A30" s="31" t="s">
        <v>79</v>
      </c>
      <c r="B30" s="31">
        <v>13</v>
      </c>
      <c r="C30" s="32" t="s">
        <v>746</v>
      </c>
      <c r="D30" s="31" t="s">
        <v>81</v>
      </c>
      <c r="E30" s="33" t="s">
        <v>747</v>
      </c>
      <c r="F30" s="34" t="s">
        <v>123</v>
      </c>
      <c r="G30" s="35">
        <v>160.77199999999999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60" x14ac:dyDescent="0.25">
      <c r="A31" s="31" t="s">
        <v>84</v>
      </c>
      <c r="B31" s="38"/>
      <c r="E31" s="33" t="s">
        <v>748</v>
      </c>
      <c r="J31" s="39"/>
    </row>
    <row r="32" spans="1:16" ht="60" x14ac:dyDescent="0.25">
      <c r="A32" s="31" t="s">
        <v>726</v>
      </c>
      <c r="B32" s="38"/>
      <c r="E32" s="45" t="s">
        <v>859</v>
      </c>
      <c r="J32" s="39"/>
    </row>
    <row r="33" spans="1:16" ht="90" x14ac:dyDescent="0.25">
      <c r="A33" s="31" t="s">
        <v>86</v>
      </c>
      <c r="B33" s="38"/>
      <c r="E33" s="33" t="s">
        <v>745</v>
      </c>
      <c r="J33" s="39"/>
    </row>
    <row r="34" spans="1:16" x14ac:dyDescent="0.25">
      <c r="A34" s="31" t="s">
        <v>79</v>
      </c>
      <c r="B34" s="31">
        <v>7</v>
      </c>
      <c r="C34" s="32" t="s">
        <v>750</v>
      </c>
      <c r="D34" s="31" t="s">
        <v>81</v>
      </c>
      <c r="E34" s="33" t="s">
        <v>751</v>
      </c>
      <c r="F34" s="34" t="s">
        <v>123</v>
      </c>
      <c r="G34" s="35">
        <v>9.5050000000000008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60" x14ac:dyDescent="0.25">
      <c r="A35" s="31" t="s">
        <v>84</v>
      </c>
      <c r="B35" s="38"/>
      <c r="E35" s="33" t="s">
        <v>752</v>
      </c>
      <c r="J35" s="39"/>
    </row>
    <row r="36" spans="1:16" x14ac:dyDescent="0.25">
      <c r="A36" s="31" t="s">
        <v>726</v>
      </c>
      <c r="B36" s="38"/>
      <c r="E36" s="45" t="s">
        <v>860</v>
      </c>
      <c r="J36" s="39"/>
    </row>
    <row r="37" spans="1:16" ht="90" x14ac:dyDescent="0.25">
      <c r="A37" s="31" t="s">
        <v>86</v>
      </c>
      <c r="B37" s="38"/>
      <c r="E37" s="33" t="s">
        <v>745</v>
      </c>
      <c r="J37" s="39"/>
    </row>
    <row r="38" spans="1:16" x14ac:dyDescent="0.25">
      <c r="A38" s="31" t="s">
        <v>79</v>
      </c>
      <c r="B38" s="31">
        <v>9</v>
      </c>
      <c r="C38" s="32" t="s">
        <v>754</v>
      </c>
      <c r="D38" s="31" t="s">
        <v>81</v>
      </c>
      <c r="E38" s="33" t="s">
        <v>755</v>
      </c>
      <c r="F38" s="34" t="s">
        <v>95</v>
      </c>
      <c r="G38" s="35">
        <v>86.2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ht="30" x14ac:dyDescent="0.25">
      <c r="A39" s="31" t="s">
        <v>84</v>
      </c>
      <c r="B39" s="38"/>
      <c r="E39" s="33" t="s">
        <v>756</v>
      </c>
      <c r="J39" s="39"/>
    </row>
    <row r="40" spans="1:16" x14ac:dyDescent="0.25">
      <c r="A40" s="31" t="s">
        <v>726</v>
      </c>
      <c r="B40" s="38"/>
      <c r="E40" s="45" t="s">
        <v>861</v>
      </c>
      <c r="J40" s="39"/>
    </row>
    <row r="41" spans="1:16" ht="90" x14ac:dyDescent="0.25">
      <c r="A41" s="31" t="s">
        <v>86</v>
      </c>
      <c r="B41" s="38"/>
      <c r="E41" s="33" t="s">
        <v>745</v>
      </c>
      <c r="J41" s="39"/>
    </row>
    <row r="42" spans="1:16" ht="30" x14ac:dyDescent="0.25">
      <c r="A42" s="31" t="s">
        <v>79</v>
      </c>
      <c r="B42" s="31">
        <v>5</v>
      </c>
      <c r="C42" s="32" t="s">
        <v>758</v>
      </c>
      <c r="D42" s="31" t="s">
        <v>81</v>
      </c>
      <c r="E42" s="33" t="s">
        <v>759</v>
      </c>
      <c r="F42" s="34" t="s">
        <v>95</v>
      </c>
      <c r="G42" s="35">
        <v>100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ht="30" x14ac:dyDescent="0.25">
      <c r="A43" s="31" t="s">
        <v>84</v>
      </c>
      <c r="B43" s="38"/>
      <c r="E43" s="33" t="s">
        <v>756</v>
      </c>
      <c r="J43" s="39"/>
    </row>
    <row r="44" spans="1:16" ht="30" x14ac:dyDescent="0.25">
      <c r="A44" s="31" t="s">
        <v>726</v>
      </c>
      <c r="B44" s="38"/>
      <c r="E44" s="45" t="s">
        <v>862</v>
      </c>
      <c r="J44" s="39"/>
    </row>
    <row r="45" spans="1:16" ht="90" x14ac:dyDescent="0.25">
      <c r="A45" s="31" t="s">
        <v>86</v>
      </c>
      <c r="B45" s="38"/>
      <c r="E45" s="33" t="s">
        <v>745</v>
      </c>
      <c r="J45" s="39"/>
    </row>
    <row r="46" spans="1:16" x14ac:dyDescent="0.25">
      <c r="A46" s="31" t="s">
        <v>79</v>
      </c>
      <c r="B46" s="31">
        <v>10</v>
      </c>
      <c r="C46" s="32" t="s">
        <v>761</v>
      </c>
      <c r="D46" s="31" t="s">
        <v>81</v>
      </c>
      <c r="E46" s="33" t="s">
        <v>762</v>
      </c>
      <c r="F46" s="34" t="s">
        <v>123</v>
      </c>
      <c r="G46" s="35">
        <v>62.914000000000001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763</v>
      </c>
      <c r="J47" s="39"/>
    </row>
    <row r="48" spans="1:16" ht="45" x14ac:dyDescent="0.25">
      <c r="A48" s="31" t="s">
        <v>726</v>
      </c>
      <c r="B48" s="38"/>
      <c r="E48" s="45" t="s">
        <v>863</v>
      </c>
      <c r="J48" s="39"/>
    </row>
    <row r="49" spans="1:16" ht="90" x14ac:dyDescent="0.25">
      <c r="A49" s="31" t="s">
        <v>86</v>
      </c>
      <c r="B49" s="38"/>
      <c r="E49" s="33" t="s">
        <v>745</v>
      </c>
      <c r="J49" s="39"/>
    </row>
    <row r="50" spans="1:16" x14ac:dyDescent="0.25">
      <c r="A50" s="31" t="s">
        <v>79</v>
      </c>
      <c r="B50" s="31">
        <v>14</v>
      </c>
      <c r="C50" s="32" t="s">
        <v>765</v>
      </c>
      <c r="D50" s="31" t="s">
        <v>81</v>
      </c>
      <c r="E50" s="33" t="s">
        <v>766</v>
      </c>
      <c r="F50" s="34" t="s">
        <v>123</v>
      </c>
      <c r="G50" s="35">
        <v>105.157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84</v>
      </c>
      <c r="B51" s="38"/>
      <c r="E51" s="33" t="s">
        <v>767</v>
      </c>
      <c r="J51" s="39"/>
    </row>
    <row r="52" spans="1:16" ht="60" x14ac:dyDescent="0.25">
      <c r="A52" s="31" t="s">
        <v>726</v>
      </c>
      <c r="B52" s="38"/>
      <c r="E52" s="45" t="s">
        <v>864</v>
      </c>
      <c r="J52" s="39"/>
    </row>
    <row r="53" spans="1:16" ht="405" x14ac:dyDescent="0.25">
      <c r="A53" s="31" t="s">
        <v>86</v>
      </c>
      <c r="B53" s="38"/>
      <c r="E53" s="33" t="s">
        <v>769</v>
      </c>
      <c r="J53" s="39"/>
    </row>
    <row r="54" spans="1:16" ht="30" x14ac:dyDescent="0.25">
      <c r="A54" s="31" t="s">
        <v>79</v>
      </c>
      <c r="B54" s="31">
        <v>8</v>
      </c>
      <c r="C54" s="32" t="s">
        <v>770</v>
      </c>
      <c r="D54" s="31" t="s">
        <v>740</v>
      </c>
      <c r="E54" s="33" t="s">
        <v>771</v>
      </c>
      <c r="F54" s="34" t="s">
        <v>123</v>
      </c>
      <c r="G54" s="35">
        <v>79.8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ht="60" x14ac:dyDescent="0.25">
      <c r="A55" s="31" t="s">
        <v>84</v>
      </c>
      <c r="B55" s="38"/>
      <c r="E55" s="33" t="s">
        <v>772</v>
      </c>
      <c r="J55" s="39"/>
    </row>
    <row r="56" spans="1:16" ht="90" x14ac:dyDescent="0.25">
      <c r="A56" s="31" t="s">
        <v>726</v>
      </c>
      <c r="B56" s="38"/>
      <c r="E56" s="45" t="s">
        <v>865</v>
      </c>
      <c r="J56" s="39"/>
    </row>
    <row r="57" spans="1:16" ht="390" x14ac:dyDescent="0.25">
      <c r="A57" s="31" t="s">
        <v>86</v>
      </c>
      <c r="B57" s="38"/>
      <c r="E57" s="33" t="s">
        <v>774</v>
      </c>
      <c r="J57" s="39"/>
    </row>
    <row r="58" spans="1:16" ht="30" x14ac:dyDescent="0.25">
      <c r="A58" s="31" t="s">
        <v>79</v>
      </c>
      <c r="B58" s="31">
        <v>12</v>
      </c>
      <c r="C58" s="32" t="s">
        <v>770</v>
      </c>
      <c r="D58" s="31" t="s">
        <v>723</v>
      </c>
      <c r="E58" s="33" t="s">
        <v>771</v>
      </c>
      <c r="F58" s="34" t="s">
        <v>123</v>
      </c>
      <c r="G58" s="35">
        <v>2.4260000000000002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775</v>
      </c>
      <c r="J59" s="39"/>
    </row>
    <row r="60" spans="1:16" x14ac:dyDescent="0.25">
      <c r="A60" s="31" t="s">
        <v>726</v>
      </c>
      <c r="B60" s="38"/>
      <c r="E60" s="45" t="s">
        <v>866</v>
      </c>
      <c r="J60" s="39"/>
    </row>
    <row r="61" spans="1:16" ht="390" x14ac:dyDescent="0.25">
      <c r="A61" s="31" t="s">
        <v>86</v>
      </c>
      <c r="B61" s="38"/>
      <c r="E61" s="33" t="s">
        <v>774</v>
      </c>
      <c r="J61" s="39"/>
    </row>
    <row r="62" spans="1:16" x14ac:dyDescent="0.25">
      <c r="A62" s="31" t="s">
        <v>79</v>
      </c>
      <c r="B62" s="31">
        <v>11</v>
      </c>
      <c r="C62" s="32" t="s">
        <v>777</v>
      </c>
      <c r="D62" s="31" t="s">
        <v>81</v>
      </c>
      <c r="E62" s="33" t="s">
        <v>778</v>
      </c>
      <c r="F62" s="34" t="s">
        <v>106</v>
      </c>
      <c r="G62" s="35">
        <v>207.8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ht="45" x14ac:dyDescent="0.25">
      <c r="A63" s="31" t="s">
        <v>84</v>
      </c>
      <c r="B63" s="38"/>
      <c r="E63" s="33" t="s">
        <v>779</v>
      </c>
      <c r="J63" s="39"/>
    </row>
    <row r="64" spans="1:16" x14ac:dyDescent="0.25">
      <c r="A64" s="31" t="s">
        <v>726</v>
      </c>
      <c r="B64" s="38"/>
      <c r="E64" s="45" t="s">
        <v>867</v>
      </c>
      <c r="J64" s="39"/>
    </row>
    <row r="65" spans="1:16" ht="45" x14ac:dyDescent="0.25">
      <c r="A65" s="31" t="s">
        <v>86</v>
      </c>
      <c r="B65" s="38"/>
      <c r="E65" s="33" t="s">
        <v>781</v>
      </c>
      <c r="J65" s="39"/>
    </row>
    <row r="66" spans="1:16" x14ac:dyDescent="0.25">
      <c r="A66" s="25" t="s">
        <v>76</v>
      </c>
      <c r="B66" s="26"/>
      <c r="C66" s="27" t="s">
        <v>723</v>
      </c>
      <c r="D66" s="28"/>
      <c r="E66" s="25" t="s">
        <v>868</v>
      </c>
      <c r="F66" s="28"/>
      <c r="G66" s="28"/>
      <c r="H66" s="28"/>
      <c r="I66" s="29">
        <f>SUMIFS(I67:I78,A67:A78,"P")</f>
        <v>0</v>
      </c>
      <c r="J66" s="30"/>
    </row>
    <row r="67" spans="1:16" x14ac:dyDescent="0.25">
      <c r="A67" s="31" t="s">
        <v>79</v>
      </c>
      <c r="B67" s="31">
        <v>40</v>
      </c>
      <c r="C67" s="32" t="s">
        <v>869</v>
      </c>
      <c r="D67" s="31" t="s">
        <v>81</v>
      </c>
      <c r="E67" s="33" t="s">
        <v>870</v>
      </c>
      <c r="F67" s="34" t="s">
        <v>95</v>
      </c>
      <c r="G67" s="35">
        <v>75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x14ac:dyDescent="0.25">
      <c r="A68" s="31" t="s">
        <v>84</v>
      </c>
      <c r="B68" s="38"/>
      <c r="E68" s="33" t="s">
        <v>801</v>
      </c>
      <c r="J68" s="39"/>
    </row>
    <row r="69" spans="1:16" x14ac:dyDescent="0.25">
      <c r="A69" s="31" t="s">
        <v>726</v>
      </c>
      <c r="B69" s="38"/>
      <c r="E69" s="45" t="s">
        <v>871</v>
      </c>
      <c r="J69" s="39"/>
    </row>
    <row r="70" spans="1:16" ht="195" x14ac:dyDescent="0.25">
      <c r="A70" s="31" t="s">
        <v>86</v>
      </c>
      <c r="B70" s="38"/>
      <c r="E70" s="33" t="s">
        <v>872</v>
      </c>
      <c r="J70" s="39"/>
    </row>
    <row r="71" spans="1:16" x14ac:dyDescent="0.25">
      <c r="A71" s="31" t="s">
        <v>79</v>
      </c>
      <c r="B71" s="31">
        <v>37</v>
      </c>
      <c r="C71" s="32" t="s">
        <v>873</v>
      </c>
      <c r="D71" s="31" t="s">
        <v>740</v>
      </c>
      <c r="E71" s="33" t="s">
        <v>874</v>
      </c>
      <c r="F71" s="34" t="s">
        <v>106</v>
      </c>
      <c r="G71" s="35">
        <v>100.1</v>
      </c>
      <c r="H71" s="36">
        <v>0</v>
      </c>
      <c r="I71" s="36">
        <f>ROUND(G71*H71,P4)</f>
        <v>0</v>
      </c>
      <c r="J71" s="31"/>
      <c r="O71" s="37">
        <f>I71*0.21</f>
        <v>0</v>
      </c>
      <c r="P71">
        <v>3</v>
      </c>
    </row>
    <row r="72" spans="1:16" ht="30" x14ac:dyDescent="0.25">
      <c r="A72" s="31" t="s">
        <v>84</v>
      </c>
      <c r="B72" s="38"/>
      <c r="E72" s="33" t="s">
        <v>875</v>
      </c>
      <c r="J72" s="39"/>
    </row>
    <row r="73" spans="1:16" x14ac:dyDescent="0.25">
      <c r="A73" s="31" t="s">
        <v>726</v>
      </c>
      <c r="B73" s="38"/>
      <c r="E73" s="45" t="s">
        <v>876</v>
      </c>
      <c r="J73" s="39"/>
    </row>
    <row r="74" spans="1:16" ht="120" x14ac:dyDescent="0.25">
      <c r="A74" s="31" t="s">
        <v>86</v>
      </c>
      <c r="B74" s="38"/>
      <c r="E74" s="33" t="s">
        <v>877</v>
      </c>
      <c r="J74" s="39"/>
    </row>
    <row r="75" spans="1:16" x14ac:dyDescent="0.25">
      <c r="A75" s="31" t="s">
        <v>79</v>
      </c>
      <c r="B75" s="31">
        <v>41</v>
      </c>
      <c r="C75" s="32" t="s">
        <v>873</v>
      </c>
      <c r="D75" s="31" t="s">
        <v>723</v>
      </c>
      <c r="E75" s="33" t="s">
        <v>874</v>
      </c>
      <c r="F75" s="34" t="s">
        <v>106</v>
      </c>
      <c r="G75" s="35">
        <v>101.3</v>
      </c>
      <c r="H75" s="36">
        <v>0</v>
      </c>
      <c r="I75" s="36">
        <f>ROUND(G75*H75,P4)</f>
        <v>0</v>
      </c>
      <c r="J75" s="31"/>
      <c r="O75" s="37">
        <f>I75*0.21</f>
        <v>0</v>
      </c>
      <c r="P75">
        <v>3</v>
      </c>
    </row>
    <row r="76" spans="1:16" ht="30" x14ac:dyDescent="0.25">
      <c r="A76" s="31" t="s">
        <v>84</v>
      </c>
      <c r="B76" s="38"/>
      <c r="E76" s="33" t="s">
        <v>878</v>
      </c>
      <c r="J76" s="39"/>
    </row>
    <row r="77" spans="1:16" x14ac:dyDescent="0.25">
      <c r="A77" s="31" t="s">
        <v>726</v>
      </c>
      <c r="B77" s="38"/>
      <c r="E77" s="45" t="s">
        <v>879</v>
      </c>
      <c r="J77" s="39"/>
    </row>
    <row r="78" spans="1:16" ht="120" x14ac:dyDescent="0.25">
      <c r="A78" s="31" t="s">
        <v>86</v>
      </c>
      <c r="B78" s="38"/>
      <c r="E78" s="33" t="s">
        <v>877</v>
      </c>
      <c r="J78" s="39"/>
    </row>
    <row r="79" spans="1:16" x14ac:dyDescent="0.25">
      <c r="A79" s="25" t="s">
        <v>76</v>
      </c>
      <c r="B79" s="26"/>
      <c r="C79" s="27" t="s">
        <v>782</v>
      </c>
      <c r="D79" s="28"/>
      <c r="E79" s="25" t="s">
        <v>783</v>
      </c>
      <c r="F79" s="28"/>
      <c r="G79" s="28"/>
      <c r="H79" s="28"/>
      <c r="I79" s="29">
        <f>SUMIFS(I80:I155,A80:A155,"P")</f>
        <v>0</v>
      </c>
      <c r="J79" s="30"/>
    </row>
    <row r="80" spans="1:16" x14ac:dyDescent="0.25">
      <c r="A80" s="31" t="s">
        <v>79</v>
      </c>
      <c r="B80" s="31">
        <v>38</v>
      </c>
      <c r="C80" s="32" t="s">
        <v>880</v>
      </c>
      <c r="D80" s="31" t="s">
        <v>81</v>
      </c>
      <c r="E80" s="33" t="s">
        <v>881</v>
      </c>
      <c r="F80" s="34" t="s">
        <v>106</v>
      </c>
      <c r="G80" s="35">
        <v>100.1</v>
      </c>
      <c r="H80" s="36">
        <v>0</v>
      </c>
      <c r="I80" s="36">
        <f>ROUND(G80*H80,P4)</f>
        <v>0</v>
      </c>
      <c r="J80" s="31"/>
      <c r="O80" s="37">
        <f>I80*0.21</f>
        <v>0</v>
      </c>
      <c r="P80">
        <v>3</v>
      </c>
    </row>
    <row r="81" spans="1:16" ht="30" x14ac:dyDescent="0.25">
      <c r="A81" s="31" t="s">
        <v>84</v>
      </c>
      <c r="B81" s="38"/>
      <c r="E81" s="33" t="s">
        <v>882</v>
      </c>
      <c r="J81" s="39"/>
    </row>
    <row r="82" spans="1:16" x14ac:dyDescent="0.25">
      <c r="A82" s="31" t="s">
        <v>726</v>
      </c>
      <c r="B82" s="38"/>
      <c r="E82" s="45" t="s">
        <v>876</v>
      </c>
      <c r="J82" s="39"/>
    </row>
    <row r="83" spans="1:16" ht="150" x14ac:dyDescent="0.25">
      <c r="A83" s="31" t="s">
        <v>86</v>
      </c>
      <c r="B83" s="38"/>
      <c r="E83" s="33" t="s">
        <v>883</v>
      </c>
      <c r="J83" s="39"/>
    </row>
    <row r="84" spans="1:16" x14ac:dyDescent="0.25">
      <c r="A84" s="31" t="s">
        <v>79</v>
      </c>
      <c r="B84" s="31">
        <v>26</v>
      </c>
      <c r="C84" s="32" t="s">
        <v>784</v>
      </c>
      <c r="D84" s="31" t="s">
        <v>740</v>
      </c>
      <c r="E84" s="33" t="s">
        <v>785</v>
      </c>
      <c r="F84" s="34" t="s">
        <v>106</v>
      </c>
      <c r="G84" s="35">
        <v>44.874000000000002</v>
      </c>
      <c r="H84" s="36">
        <v>0</v>
      </c>
      <c r="I84" s="36">
        <f>ROUND(G84*H84,P4)</f>
        <v>0</v>
      </c>
      <c r="J84" s="31"/>
      <c r="O84" s="37">
        <f>I84*0.21</f>
        <v>0</v>
      </c>
      <c r="P84">
        <v>3</v>
      </c>
    </row>
    <row r="85" spans="1:16" ht="45" x14ac:dyDescent="0.25">
      <c r="A85" s="31" t="s">
        <v>84</v>
      </c>
      <c r="B85" s="38"/>
      <c r="E85" s="33" t="s">
        <v>786</v>
      </c>
      <c r="J85" s="39"/>
    </row>
    <row r="86" spans="1:16" x14ac:dyDescent="0.25">
      <c r="A86" s="31" t="s">
        <v>726</v>
      </c>
      <c r="B86" s="38"/>
      <c r="E86" s="45" t="s">
        <v>884</v>
      </c>
      <c r="J86" s="39"/>
    </row>
    <row r="87" spans="1:16" ht="60" x14ac:dyDescent="0.25">
      <c r="A87" s="31" t="s">
        <v>86</v>
      </c>
      <c r="B87" s="38"/>
      <c r="E87" s="33" t="s">
        <v>788</v>
      </c>
      <c r="J87" s="39"/>
    </row>
    <row r="88" spans="1:16" x14ac:dyDescent="0.25">
      <c r="A88" s="31" t="s">
        <v>79</v>
      </c>
      <c r="B88" s="31">
        <v>29</v>
      </c>
      <c r="C88" s="32" t="s">
        <v>784</v>
      </c>
      <c r="D88" s="31" t="s">
        <v>723</v>
      </c>
      <c r="E88" s="33" t="s">
        <v>785</v>
      </c>
      <c r="F88" s="34" t="s">
        <v>106</v>
      </c>
      <c r="G88" s="35">
        <v>55.53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ht="45" x14ac:dyDescent="0.25">
      <c r="A89" s="31" t="s">
        <v>84</v>
      </c>
      <c r="B89" s="38"/>
      <c r="E89" s="33" t="s">
        <v>789</v>
      </c>
      <c r="J89" s="39"/>
    </row>
    <row r="90" spans="1:16" x14ac:dyDescent="0.25">
      <c r="A90" s="31" t="s">
        <v>726</v>
      </c>
      <c r="B90" s="38"/>
      <c r="E90" s="45" t="s">
        <v>885</v>
      </c>
      <c r="J90" s="39"/>
    </row>
    <row r="91" spans="1:16" ht="60" x14ac:dyDescent="0.25">
      <c r="A91" s="31" t="s">
        <v>86</v>
      </c>
      <c r="B91" s="38"/>
      <c r="E91" s="33" t="s">
        <v>788</v>
      </c>
      <c r="J91" s="39"/>
    </row>
    <row r="92" spans="1:16" x14ac:dyDescent="0.25">
      <c r="A92" s="31" t="s">
        <v>79</v>
      </c>
      <c r="B92" s="31">
        <v>27</v>
      </c>
      <c r="C92" s="32" t="s">
        <v>791</v>
      </c>
      <c r="D92" s="31" t="s">
        <v>81</v>
      </c>
      <c r="E92" s="33" t="s">
        <v>792</v>
      </c>
      <c r="F92" s="34" t="s">
        <v>106</v>
      </c>
      <c r="G92" s="35">
        <v>95.697000000000003</v>
      </c>
      <c r="H92" s="36">
        <v>0</v>
      </c>
      <c r="I92" s="36">
        <f>ROUND(G92*H92,P4)</f>
        <v>0</v>
      </c>
      <c r="J92" s="31"/>
      <c r="O92" s="37">
        <f>I92*0.21</f>
        <v>0</v>
      </c>
      <c r="P92">
        <v>3</v>
      </c>
    </row>
    <row r="93" spans="1:16" ht="45" x14ac:dyDescent="0.25">
      <c r="A93" s="31" t="s">
        <v>84</v>
      </c>
      <c r="B93" s="38"/>
      <c r="E93" s="33" t="s">
        <v>786</v>
      </c>
      <c r="J93" s="39"/>
    </row>
    <row r="94" spans="1:16" ht="60" x14ac:dyDescent="0.25">
      <c r="A94" s="31" t="s">
        <v>726</v>
      </c>
      <c r="B94" s="38"/>
      <c r="E94" s="45" t="s">
        <v>886</v>
      </c>
      <c r="J94" s="39"/>
    </row>
    <row r="95" spans="1:16" ht="60" x14ac:dyDescent="0.25">
      <c r="A95" s="31" t="s">
        <v>86</v>
      </c>
      <c r="B95" s="38"/>
      <c r="E95" s="33" t="s">
        <v>788</v>
      </c>
      <c r="J95" s="39"/>
    </row>
    <row r="96" spans="1:16" x14ac:dyDescent="0.25">
      <c r="A96" s="31" t="s">
        <v>79</v>
      </c>
      <c r="B96" s="31">
        <v>18</v>
      </c>
      <c r="C96" s="32" t="s">
        <v>794</v>
      </c>
      <c r="D96" s="31" t="s">
        <v>81</v>
      </c>
      <c r="E96" s="33" t="s">
        <v>795</v>
      </c>
      <c r="F96" s="34" t="s">
        <v>106</v>
      </c>
      <c r="G96" s="35">
        <v>20.792999999999999</v>
      </c>
      <c r="H96" s="36">
        <v>0</v>
      </c>
      <c r="I96" s="36">
        <f>ROUND(G96*H96,P4)</f>
        <v>0</v>
      </c>
      <c r="J96" s="31"/>
      <c r="O96" s="37">
        <f>I96*0.21</f>
        <v>0</v>
      </c>
      <c r="P96">
        <v>3</v>
      </c>
    </row>
    <row r="97" spans="1:16" ht="45" x14ac:dyDescent="0.25">
      <c r="A97" s="31" t="s">
        <v>84</v>
      </c>
      <c r="B97" s="38"/>
      <c r="E97" s="33" t="s">
        <v>796</v>
      </c>
      <c r="J97" s="39"/>
    </row>
    <row r="98" spans="1:16" x14ac:dyDescent="0.25">
      <c r="A98" s="31" t="s">
        <v>726</v>
      </c>
      <c r="B98" s="38"/>
      <c r="E98" s="45" t="s">
        <v>887</v>
      </c>
      <c r="J98" s="39"/>
    </row>
    <row r="99" spans="1:16" ht="120" x14ac:dyDescent="0.25">
      <c r="A99" s="31" t="s">
        <v>86</v>
      </c>
      <c r="B99" s="38"/>
      <c r="E99" s="33" t="s">
        <v>798</v>
      </c>
      <c r="J99" s="39"/>
    </row>
    <row r="100" spans="1:16" x14ac:dyDescent="0.25">
      <c r="A100" s="31" t="s">
        <v>79</v>
      </c>
      <c r="B100" s="31">
        <v>19</v>
      </c>
      <c r="C100" s="32" t="s">
        <v>799</v>
      </c>
      <c r="D100" s="31" t="s">
        <v>81</v>
      </c>
      <c r="E100" s="33" t="s">
        <v>800</v>
      </c>
      <c r="F100" s="34" t="s">
        <v>106</v>
      </c>
      <c r="G100" s="35">
        <v>149.58000000000001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x14ac:dyDescent="0.25">
      <c r="A101" s="31" t="s">
        <v>84</v>
      </c>
      <c r="B101" s="38"/>
      <c r="E101" s="33" t="s">
        <v>801</v>
      </c>
      <c r="J101" s="39"/>
    </row>
    <row r="102" spans="1:16" x14ac:dyDescent="0.25">
      <c r="A102" s="31" t="s">
        <v>726</v>
      </c>
      <c r="B102" s="38"/>
      <c r="E102" s="45" t="s">
        <v>888</v>
      </c>
      <c r="J102" s="39"/>
    </row>
    <row r="103" spans="1:16" ht="75" x14ac:dyDescent="0.25">
      <c r="A103" s="31" t="s">
        <v>86</v>
      </c>
      <c r="B103" s="38"/>
      <c r="E103" s="33" t="s">
        <v>803</v>
      </c>
      <c r="J103" s="39"/>
    </row>
    <row r="104" spans="1:16" x14ac:dyDescent="0.25">
      <c r="A104" s="31" t="s">
        <v>79</v>
      </c>
      <c r="B104" s="31">
        <v>17</v>
      </c>
      <c r="C104" s="32" t="s">
        <v>804</v>
      </c>
      <c r="D104" s="31" t="s">
        <v>81</v>
      </c>
      <c r="E104" s="33" t="s">
        <v>805</v>
      </c>
      <c r="F104" s="34" t="s">
        <v>106</v>
      </c>
      <c r="G104" s="35">
        <v>299.16000000000003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801</v>
      </c>
      <c r="J105" s="39"/>
    </row>
    <row r="106" spans="1:16" x14ac:dyDescent="0.25">
      <c r="A106" s="31" t="s">
        <v>726</v>
      </c>
      <c r="B106" s="38"/>
      <c r="E106" s="45" t="s">
        <v>889</v>
      </c>
      <c r="J106" s="39"/>
    </row>
    <row r="107" spans="1:16" ht="75" x14ac:dyDescent="0.25">
      <c r="A107" s="31" t="s">
        <v>86</v>
      </c>
      <c r="B107" s="38"/>
      <c r="E107" s="33" t="s">
        <v>803</v>
      </c>
      <c r="J107" s="39"/>
    </row>
    <row r="108" spans="1:16" x14ac:dyDescent="0.25">
      <c r="A108" s="31" t="s">
        <v>79</v>
      </c>
      <c r="B108" s="31">
        <v>22</v>
      </c>
      <c r="C108" s="32" t="s">
        <v>807</v>
      </c>
      <c r="D108" s="31" t="s">
        <v>81</v>
      </c>
      <c r="E108" s="33" t="s">
        <v>808</v>
      </c>
      <c r="F108" s="34" t="s">
        <v>106</v>
      </c>
      <c r="G108" s="35">
        <v>69.31</v>
      </c>
      <c r="H108" s="36">
        <v>0</v>
      </c>
      <c r="I108" s="36">
        <f>ROUND(G108*H108,P4)</f>
        <v>0</v>
      </c>
      <c r="J108" s="31"/>
      <c r="O108" s="37">
        <f>I108*0.21</f>
        <v>0</v>
      </c>
      <c r="P108">
        <v>3</v>
      </c>
    </row>
    <row r="109" spans="1:16" x14ac:dyDescent="0.25">
      <c r="A109" s="31" t="s">
        <v>84</v>
      </c>
      <c r="B109" s="38"/>
      <c r="E109" s="33" t="s">
        <v>801</v>
      </c>
      <c r="J109" s="39"/>
    </row>
    <row r="110" spans="1:16" x14ac:dyDescent="0.25">
      <c r="A110" s="31" t="s">
        <v>726</v>
      </c>
      <c r="B110" s="38"/>
      <c r="E110" s="45" t="s">
        <v>890</v>
      </c>
      <c r="J110" s="39"/>
    </row>
    <row r="111" spans="1:16" ht="75" x14ac:dyDescent="0.25">
      <c r="A111" s="31" t="s">
        <v>86</v>
      </c>
      <c r="B111" s="38"/>
      <c r="E111" s="33" t="s">
        <v>810</v>
      </c>
      <c r="J111" s="39"/>
    </row>
    <row r="112" spans="1:16" ht="30" x14ac:dyDescent="0.25">
      <c r="A112" s="31" t="s">
        <v>79</v>
      </c>
      <c r="B112" s="31">
        <v>24</v>
      </c>
      <c r="C112" s="32" t="s">
        <v>811</v>
      </c>
      <c r="D112" s="31" t="s">
        <v>81</v>
      </c>
      <c r="E112" s="33" t="s">
        <v>812</v>
      </c>
      <c r="F112" s="34" t="s">
        <v>106</v>
      </c>
      <c r="G112" s="35">
        <v>149.58000000000001</v>
      </c>
      <c r="H112" s="36">
        <v>0</v>
      </c>
      <c r="I112" s="36">
        <f>ROUND(G112*H112,P4)</f>
        <v>0</v>
      </c>
      <c r="J112" s="31"/>
      <c r="O112" s="37">
        <f>I112*0.21</f>
        <v>0</v>
      </c>
      <c r="P112">
        <v>3</v>
      </c>
    </row>
    <row r="113" spans="1:16" x14ac:dyDescent="0.25">
      <c r="A113" s="31" t="s">
        <v>84</v>
      </c>
      <c r="B113" s="38"/>
      <c r="E113" s="33" t="s">
        <v>801</v>
      </c>
      <c r="J113" s="39"/>
    </row>
    <row r="114" spans="1:16" x14ac:dyDescent="0.25">
      <c r="A114" s="31" t="s">
        <v>726</v>
      </c>
      <c r="B114" s="38"/>
      <c r="E114" s="45" t="s">
        <v>888</v>
      </c>
      <c r="J114" s="39"/>
    </row>
    <row r="115" spans="1:16" ht="165" x14ac:dyDescent="0.25">
      <c r="A115" s="31" t="s">
        <v>86</v>
      </c>
      <c r="B115" s="38"/>
      <c r="E115" s="33" t="s">
        <v>813</v>
      </c>
      <c r="J115" s="39"/>
    </row>
    <row r="116" spans="1:16" x14ac:dyDescent="0.25">
      <c r="A116" s="31" t="s">
        <v>79</v>
      </c>
      <c r="B116" s="31">
        <v>21</v>
      </c>
      <c r="C116" s="32" t="s">
        <v>814</v>
      </c>
      <c r="D116" s="31" t="s">
        <v>81</v>
      </c>
      <c r="E116" s="33" t="s">
        <v>815</v>
      </c>
      <c r="F116" s="34" t="s">
        <v>106</v>
      </c>
      <c r="G116" s="35">
        <v>149.58000000000001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x14ac:dyDescent="0.25">
      <c r="A117" s="31" t="s">
        <v>84</v>
      </c>
      <c r="B117" s="38"/>
      <c r="E117" s="33" t="s">
        <v>801</v>
      </c>
      <c r="J117" s="39"/>
    </row>
    <row r="118" spans="1:16" x14ac:dyDescent="0.25">
      <c r="A118" s="31" t="s">
        <v>726</v>
      </c>
      <c r="B118" s="38"/>
      <c r="E118" s="45" t="s">
        <v>888</v>
      </c>
      <c r="J118" s="39"/>
    </row>
    <row r="119" spans="1:16" ht="165" x14ac:dyDescent="0.25">
      <c r="A119" s="31" t="s">
        <v>86</v>
      </c>
      <c r="B119" s="38"/>
      <c r="E119" s="33" t="s">
        <v>813</v>
      </c>
      <c r="J119" s="39"/>
    </row>
    <row r="120" spans="1:16" x14ac:dyDescent="0.25">
      <c r="A120" s="31" t="s">
        <v>79</v>
      </c>
      <c r="B120" s="31">
        <v>28</v>
      </c>
      <c r="C120" s="32" t="s">
        <v>816</v>
      </c>
      <c r="D120" s="31" t="s">
        <v>81</v>
      </c>
      <c r="E120" s="33" t="s">
        <v>817</v>
      </c>
      <c r="F120" s="34" t="s">
        <v>106</v>
      </c>
      <c r="G120" s="35">
        <v>149.58000000000001</v>
      </c>
      <c r="H120" s="36">
        <v>0</v>
      </c>
      <c r="I120" s="36">
        <f>ROUND(G120*H120,P4)</f>
        <v>0</v>
      </c>
      <c r="J120" s="31"/>
      <c r="O120" s="37">
        <f>I120*0.21</f>
        <v>0</v>
      </c>
      <c r="P120">
        <v>3</v>
      </c>
    </row>
    <row r="121" spans="1:16" x14ac:dyDescent="0.25">
      <c r="A121" s="31" t="s">
        <v>84</v>
      </c>
      <c r="B121" s="38"/>
      <c r="E121" s="33" t="s">
        <v>801</v>
      </c>
      <c r="J121" s="39"/>
    </row>
    <row r="122" spans="1:16" x14ac:dyDescent="0.25">
      <c r="A122" s="31" t="s">
        <v>726</v>
      </c>
      <c r="B122" s="38"/>
      <c r="E122" s="45" t="s">
        <v>888</v>
      </c>
      <c r="J122" s="39"/>
    </row>
    <row r="123" spans="1:16" ht="165" x14ac:dyDescent="0.25">
      <c r="A123" s="31" t="s">
        <v>86</v>
      </c>
      <c r="B123" s="38"/>
      <c r="E123" s="33" t="s">
        <v>813</v>
      </c>
      <c r="J123" s="39"/>
    </row>
    <row r="124" spans="1:16" x14ac:dyDescent="0.25">
      <c r="A124" s="31" t="s">
        <v>79</v>
      </c>
      <c r="B124" s="31">
        <v>23</v>
      </c>
      <c r="C124" s="32" t="s">
        <v>818</v>
      </c>
      <c r="D124" s="31" t="s">
        <v>81</v>
      </c>
      <c r="E124" s="33" t="s">
        <v>819</v>
      </c>
      <c r="F124" s="34" t="s">
        <v>106</v>
      </c>
      <c r="G124" s="35">
        <v>149.58000000000001</v>
      </c>
      <c r="H124" s="36">
        <v>0</v>
      </c>
      <c r="I124" s="36">
        <f>ROUND(G124*H124,P4)</f>
        <v>0</v>
      </c>
      <c r="J124" s="31"/>
      <c r="O124" s="37">
        <f>I124*0.21</f>
        <v>0</v>
      </c>
      <c r="P124">
        <v>3</v>
      </c>
    </row>
    <row r="125" spans="1:16" ht="30" x14ac:dyDescent="0.25">
      <c r="A125" s="31" t="s">
        <v>84</v>
      </c>
      <c r="B125" s="38"/>
      <c r="E125" s="33" t="s">
        <v>820</v>
      </c>
      <c r="J125" s="39"/>
    </row>
    <row r="126" spans="1:16" x14ac:dyDescent="0.25">
      <c r="A126" s="31" t="s">
        <v>726</v>
      </c>
      <c r="B126" s="38"/>
      <c r="E126" s="45" t="s">
        <v>888</v>
      </c>
      <c r="J126" s="39"/>
    </row>
    <row r="127" spans="1:16" ht="30" x14ac:dyDescent="0.25">
      <c r="A127" s="31" t="s">
        <v>86</v>
      </c>
      <c r="B127" s="38"/>
      <c r="E127" s="33" t="s">
        <v>821</v>
      </c>
      <c r="J127" s="39"/>
    </row>
    <row r="128" spans="1:16" ht="30" x14ac:dyDescent="0.25">
      <c r="A128" s="31" t="s">
        <v>79</v>
      </c>
      <c r="B128" s="31">
        <v>39</v>
      </c>
      <c r="C128" s="32" t="s">
        <v>891</v>
      </c>
      <c r="D128" s="31" t="s">
        <v>81</v>
      </c>
      <c r="E128" s="33" t="s">
        <v>892</v>
      </c>
      <c r="F128" s="34" t="s">
        <v>106</v>
      </c>
      <c r="G128" s="35">
        <v>100.1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ht="30" x14ac:dyDescent="0.25">
      <c r="A129" s="31" t="s">
        <v>84</v>
      </c>
      <c r="B129" s="38"/>
      <c r="E129" s="33" t="s">
        <v>893</v>
      </c>
      <c r="J129" s="39"/>
    </row>
    <row r="130" spans="1:16" x14ac:dyDescent="0.25">
      <c r="A130" s="31" t="s">
        <v>726</v>
      </c>
      <c r="B130" s="38"/>
      <c r="E130" s="45" t="s">
        <v>876</v>
      </c>
      <c r="J130" s="39"/>
    </row>
    <row r="131" spans="1:16" ht="195" x14ac:dyDescent="0.25">
      <c r="A131" s="31" t="s">
        <v>86</v>
      </c>
      <c r="B131" s="38"/>
      <c r="E131" s="33" t="s">
        <v>894</v>
      </c>
      <c r="J131" s="39"/>
    </row>
    <row r="132" spans="1:16" x14ac:dyDescent="0.25">
      <c r="A132" s="31" t="s">
        <v>79</v>
      </c>
      <c r="B132" s="31">
        <v>20</v>
      </c>
      <c r="C132" s="32" t="s">
        <v>822</v>
      </c>
      <c r="D132" s="31" t="s">
        <v>81</v>
      </c>
      <c r="E132" s="33" t="s">
        <v>823</v>
      </c>
      <c r="F132" s="34" t="s">
        <v>106</v>
      </c>
      <c r="G132" s="35">
        <v>12.1</v>
      </c>
      <c r="H132" s="36">
        <v>0</v>
      </c>
      <c r="I132" s="36">
        <f>ROUND(G132*H132,P4)</f>
        <v>0</v>
      </c>
      <c r="J132" s="31"/>
      <c r="O132" s="37">
        <f>I132*0.21</f>
        <v>0</v>
      </c>
      <c r="P132">
        <v>3</v>
      </c>
    </row>
    <row r="133" spans="1:16" x14ac:dyDescent="0.25">
      <c r="A133" s="31" t="s">
        <v>84</v>
      </c>
      <c r="B133" s="38"/>
      <c r="E133" s="33" t="s">
        <v>824</v>
      </c>
      <c r="J133" s="39"/>
    </row>
    <row r="134" spans="1:16" x14ac:dyDescent="0.25">
      <c r="A134" s="31" t="s">
        <v>726</v>
      </c>
      <c r="B134" s="38"/>
      <c r="E134" s="45" t="s">
        <v>895</v>
      </c>
      <c r="J134" s="39"/>
    </row>
    <row r="135" spans="1:16" ht="195" x14ac:dyDescent="0.25">
      <c r="A135" s="31" t="s">
        <v>86</v>
      </c>
      <c r="B135" s="38"/>
      <c r="E135" s="33" t="s">
        <v>826</v>
      </c>
      <c r="J135" s="39"/>
    </row>
    <row r="136" spans="1:16" x14ac:dyDescent="0.25">
      <c r="A136" s="31" t="s">
        <v>79</v>
      </c>
      <c r="B136" s="31">
        <v>35</v>
      </c>
      <c r="C136" s="32" t="s">
        <v>896</v>
      </c>
      <c r="D136" s="31" t="s">
        <v>81</v>
      </c>
      <c r="E136" s="33" t="s">
        <v>897</v>
      </c>
      <c r="F136" s="34" t="s">
        <v>106</v>
      </c>
      <c r="G136" s="35">
        <v>9.8000000000000007</v>
      </c>
      <c r="H136" s="36">
        <v>0</v>
      </c>
      <c r="I136" s="36">
        <f>ROUND(G136*H136,P4)</f>
        <v>0</v>
      </c>
      <c r="J136" s="31"/>
      <c r="O136" s="37">
        <f>I136*0.21</f>
        <v>0</v>
      </c>
      <c r="P136">
        <v>3</v>
      </c>
    </row>
    <row r="137" spans="1:16" ht="30" x14ac:dyDescent="0.25">
      <c r="A137" s="31" t="s">
        <v>84</v>
      </c>
      <c r="B137" s="38"/>
      <c r="E137" s="33" t="s">
        <v>898</v>
      </c>
      <c r="J137" s="39"/>
    </row>
    <row r="138" spans="1:16" x14ac:dyDescent="0.25">
      <c r="A138" s="31" t="s">
        <v>726</v>
      </c>
      <c r="B138" s="38"/>
      <c r="E138" s="45" t="s">
        <v>899</v>
      </c>
      <c r="J138" s="39"/>
    </row>
    <row r="139" spans="1:16" ht="180" x14ac:dyDescent="0.25">
      <c r="A139" s="31" t="s">
        <v>86</v>
      </c>
      <c r="B139" s="38"/>
      <c r="E139" s="33" t="s">
        <v>900</v>
      </c>
      <c r="J139" s="39"/>
    </row>
    <row r="140" spans="1:16" x14ac:dyDescent="0.25">
      <c r="A140" s="31" t="s">
        <v>79</v>
      </c>
      <c r="B140" s="31">
        <v>34</v>
      </c>
      <c r="C140" s="32" t="s">
        <v>901</v>
      </c>
      <c r="D140" s="31" t="s">
        <v>81</v>
      </c>
      <c r="E140" s="33" t="s">
        <v>902</v>
      </c>
      <c r="F140" s="34" t="s">
        <v>106</v>
      </c>
      <c r="G140" s="35">
        <v>49.3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30" x14ac:dyDescent="0.25">
      <c r="A141" s="31" t="s">
        <v>84</v>
      </c>
      <c r="B141" s="38"/>
      <c r="E141" s="33" t="s">
        <v>903</v>
      </c>
      <c r="J141" s="39"/>
    </row>
    <row r="142" spans="1:16" x14ac:dyDescent="0.25">
      <c r="A142" s="31" t="s">
        <v>726</v>
      </c>
      <c r="B142" s="38"/>
      <c r="E142" s="45" t="s">
        <v>904</v>
      </c>
      <c r="J142" s="39"/>
    </row>
    <row r="143" spans="1:16" ht="195" x14ac:dyDescent="0.25">
      <c r="A143" s="31" t="s">
        <v>86</v>
      </c>
      <c r="B143" s="38"/>
      <c r="E143" s="33" t="s">
        <v>826</v>
      </c>
      <c r="J143" s="39"/>
    </row>
    <row r="144" spans="1:16" ht="30" x14ac:dyDescent="0.25">
      <c r="A144" s="31" t="s">
        <v>79</v>
      </c>
      <c r="B144" s="31">
        <v>25</v>
      </c>
      <c r="C144" s="32" t="s">
        <v>827</v>
      </c>
      <c r="D144" s="31" t="s">
        <v>81</v>
      </c>
      <c r="E144" s="33" t="s">
        <v>828</v>
      </c>
      <c r="F144" s="34" t="s">
        <v>106</v>
      </c>
      <c r="G144" s="35">
        <v>31.2</v>
      </c>
      <c r="H144" s="36">
        <v>0</v>
      </c>
      <c r="I144" s="36">
        <f>ROUND(G144*H144,P4)</f>
        <v>0</v>
      </c>
      <c r="J144" s="31"/>
      <c r="O144" s="37">
        <f>I144*0.21</f>
        <v>0</v>
      </c>
      <c r="P144">
        <v>3</v>
      </c>
    </row>
    <row r="145" spans="1:16" ht="30" x14ac:dyDescent="0.25">
      <c r="A145" s="31" t="s">
        <v>84</v>
      </c>
      <c r="B145" s="38"/>
      <c r="E145" s="33" t="s">
        <v>829</v>
      </c>
      <c r="J145" s="39"/>
    </row>
    <row r="146" spans="1:16" x14ac:dyDescent="0.25">
      <c r="A146" s="31" t="s">
        <v>726</v>
      </c>
      <c r="B146" s="38"/>
      <c r="E146" s="45" t="s">
        <v>851</v>
      </c>
      <c r="J146" s="39"/>
    </row>
    <row r="147" spans="1:16" ht="195" x14ac:dyDescent="0.25">
      <c r="A147" s="31" t="s">
        <v>86</v>
      </c>
      <c r="B147" s="38"/>
      <c r="E147" s="33" t="s">
        <v>826</v>
      </c>
      <c r="J147" s="39"/>
    </row>
    <row r="148" spans="1:16" x14ac:dyDescent="0.25">
      <c r="A148" s="31" t="s">
        <v>79</v>
      </c>
      <c r="B148" s="31">
        <v>16</v>
      </c>
      <c r="C148" s="32" t="s">
        <v>831</v>
      </c>
      <c r="D148" s="31" t="s">
        <v>81</v>
      </c>
      <c r="E148" s="33" t="s">
        <v>832</v>
      </c>
      <c r="F148" s="34" t="s">
        <v>106</v>
      </c>
      <c r="G148" s="35">
        <v>135.80000000000001</v>
      </c>
      <c r="H148" s="36">
        <v>0</v>
      </c>
      <c r="I148" s="36">
        <f>ROUND(G148*H148,P4)</f>
        <v>0</v>
      </c>
      <c r="J148" s="31"/>
      <c r="O148" s="37">
        <f>I148*0.21</f>
        <v>0</v>
      </c>
      <c r="P148">
        <v>3</v>
      </c>
    </row>
    <row r="149" spans="1:16" ht="45" x14ac:dyDescent="0.25">
      <c r="A149" s="31" t="s">
        <v>84</v>
      </c>
      <c r="B149" s="38"/>
      <c r="E149" s="33" t="s">
        <v>833</v>
      </c>
      <c r="J149" s="39"/>
    </row>
    <row r="150" spans="1:16" ht="30" x14ac:dyDescent="0.25">
      <c r="A150" s="31" t="s">
        <v>726</v>
      </c>
      <c r="B150" s="38"/>
      <c r="E150" s="45" t="s">
        <v>905</v>
      </c>
      <c r="J150" s="39"/>
    </row>
    <row r="151" spans="1:16" ht="135" x14ac:dyDescent="0.25">
      <c r="A151" s="31" t="s">
        <v>86</v>
      </c>
      <c r="B151" s="38"/>
      <c r="E151" s="33" t="s">
        <v>835</v>
      </c>
      <c r="J151" s="39"/>
    </row>
    <row r="152" spans="1:16" x14ac:dyDescent="0.25">
      <c r="A152" s="31" t="s">
        <v>79</v>
      </c>
      <c r="B152" s="31">
        <v>15</v>
      </c>
      <c r="C152" s="32" t="s">
        <v>836</v>
      </c>
      <c r="D152" s="31" t="s">
        <v>81</v>
      </c>
      <c r="E152" s="33" t="s">
        <v>837</v>
      </c>
      <c r="F152" s="34" t="s">
        <v>95</v>
      </c>
      <c r="G152" s="35">
        <v>125.2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x14ac:dyDescent="0.25">
      <c r="A153" s="31" t="s">
        <v>84</v>
      </c>
      <c r="B153" s="38"/>
      <c r="E153" s="33" t="s">
        <v>801</v>
      </c>
      <c r="J153" s="39"/>
    </row>
    <row r="154" spans="1:16" x14ac:dyDescent="0.25">
      <c r="A154" s="31" t="s">
        <v>726</v>
      </c>
      <c r="B154" s="38"/>
      <c r="E154" s="45" t="s">
        <v>906</v>
      </c>
      <c r="J154" s="39"/>
    </row>
    <row r="155" spans="1:16" ht="45" x14ac:dyDescent="0.25">
      <c r="A155" s="31" t="s">
        <v>86</v>
      </c>
      <c r="B155" s="38"/>
      <c r="E155" s="33" t="s">
        <v>839</v>
      </c>
      <c r="J155" s="39"/>
    </row>
    <row r="156" spans="1:16" x14ac:dyDescent="0.25">
      <c r="A156" s="25" t="s">
        <v>76</v>
      </c>
      <c r="B156" s="26"/>
      <c r="C156" s="27" t="s">
        <v>907</v>
      </c>
      <c r="D156" s="28"/>
      <c r="E156" s="25" t="s">
        <v>908</v>
      </c>
      <c r="F156" s="28"/>
      <c r="G156" s="28"/>
      <c r="H156" s="28"/>
      <c r="I156" s="29">
        <f>SUMIFS(I157:I160,A157:A160,"P")</f>
        <v>0</v>
      </c>
      <c r="J156" s="30"/>
    </row>
    <row r="157" spans="1:16" x14ac:dyDescent="0.25">
      <c r="A157" s="31" t="s">
        <v>79</v>
      </c>
      <c r="B157" s="31">
        <v>36</v>
      </c>
      <c r="C157" s="32" t="s">
        <v>909</v>
      </c>
      <c r="D157" s="31" t="s">
        <v>81</v>
      </c>
      <c r="E157" s="33" t="s">
        <v>910</v>
      </c>
      <c r="F157" s="34" t="s">
        <v>106</v>
      </c>
      <c r="G157" s="35">
        <v>100.1</v>
      </c>
      <c r="H157" s="36">
        <v>0</v>
      </c>
      <c r="I157" s="36">
        <f>ROUND(G157*H157,P4)</f>
        <v>0</v>
      </c>
      <c r="J157" s="31"/>
      <c r="O157" s="37">
        <f>I157*0.21</f>
        <v>0</v>
      </c>
      <c r="P157">
        <v>3</v>
      </c>
    </row>
    <row r="158" spans="1:16" ht="30" x14ac:dyDescent="0.25">
      <c r="A158" s="31" t="s">
        <v>84</v>
      </c>
      <c r="B158" s="38"/>
      <c r="E158" s="33" t="s">
        <v>911</v>
      </c>
      <c r="J158" s="39"/>
    </row>
    <row r="159" spans="1:16" x14ac:dyDescent="0.25">
      <c r="A159" s="31" t="s">
        <v>726</v>
      </c>
      <c r="B159" s="38"/>
      <c r="E159" s="45" t="s">
        <v>876</v>
      </c>
      <c r="J159" s="39"/>
    </row>
    <row r="160" spans="1:16" ht="60" x14ac:dyDescent="0.25">
      <c r="A160" s="31" t="s">
        <v>86</v>
      </c>
      <c r="B160" s="38"/>
      <c r="E160" s="33" t="s">
        <v>912</v>
      </c>
      <c r="J160" s="39"/>
    </row>
    <row r="161" spans="1:16" x14ac:dyDescent="0.25">
      <c r="A161" s="25" t="s">
        <v>76</v>
      </c>
      <c r="B161" s="26"/>
      <c r="C161" s="27" t="s">
        <v>840</v>
      </c>
      <c r="D161" s="28"/>
      <c r="E161" s="25" t="s">
        <v>841</v>
      </c>
      <c r="F161" s="28"/>
      <c r="G161" s="28"/>
      <c r="H161" s="28"/>
      <c r="I161" s="29">
        <f>SUMIFS(I162:I177,A162:A177,"P")</f>
        <v>0</v>
      </c>
      <c r="J161" s="30"/>
    </row>
    <row r="162" spans="1:16" x14ac:dyDescent="0.25">
      <c r="A162" s="31" t="s">
        <v>79</v>
      </c>
      <c r="B162" s="31">
        <v>30</v>
      </c>
      <c r="C162" s="32" t="s">
        <v>842</v>
      </c>
      <c r="D162" s="31" t="s">
        <v>81</v>
      </c>
      <c r="E162" s="33" t="s">
        <v>843</v>
      </c>
      <c r="F162" s="34" t="s">
        <v>95</v>
      </c>
      <c r="G162" s="35">
        <v>106.7</v>
      </c>
      <c r="H162" s="36">
        <v>0</v>
      </c>
      <c r="I162" s="36">
        <f>ROUND(G162*H162,P4)</f>
        <v>0</v>
      </c>
      <c r="J162" s="31"/>
      <c r="O162" s="37">
        <f>I162*0.21</f>
        <v>0</v>
      </c>
      <c r="P162">
        <v>3</v>
      </c>
    </row>
    <row r="163" spans="1:16" x14ac:dyDescent="0.25">
      <c r="A163" s="31" t="s">
        <v>84</v>
      </c>
      <c r="B163" s="38"/>
      <c r="E163" s="33" t="s">
        <v>801</v>
      </c>
      <c r="J163" s="39"/>
    </row>
    <row r="164" spans="1:16" x14ac:dyDescent="0.25">
      <c r="A164" s="31" t="s">
        <v>726</v>
      </c>
      <c r="B164" s="38"/>
      <c r="E164" s="45" t="s">
        <v>913</v>
      </c>
      <c r="J164" s="39"/>
    </row>
    <row r="165" spans="1:16" ht="60" x14ac:dyDescent="0.25">
      <c r="A165" s="31" t="s">
        <v>86</v>
      </c>
      <c r="B165" s="38"/>
      <c r="E165" s="33" t="s">
        <v>845</v>
      </c>
      <c r="J165" s="39"/>
    </row>
    <row r="166" spans="1:16" ht="30" x14ac:dyDescent="0.25">
      <c r="A166" s="31" t="s">
        <v>79</v>
      </c>
      <c r="B166" s="31">
        <v>32</v>
      </c>
      <c r="C166" s="32" t="s">
        <v>846</v>
      </c>
      <c r="D166" s="31" t="s">
        <v>81</v>
      </c>
      <c r="E166" s="33" t="s">
        <v>847</v>
      </c>
      <c r="F166" s="34" t="s">
        <v>95</v>
      </c>
      <c r="G166" s="35">
        <v>71.2</v>
      </c>
      <c r="H166" s="36">
        <v>0</v>
      </c>
      <c r="I166" s="36">
        <f>ROUND(G166*H166,P4)</f>
        <v>0</v>
      </c>
      <c r="J166" s="31"/>
      <c r="O166" s="37">
        <f>I166*0.21</f>
        <v>0</v>
      </c>
      <c r="P166">
        <v>3</v>
      </c>
    </row>
    <row r="167" spans="1:16" x14ac:dyDescent="0.25">
      <c r="A167" s="31" t="s">
        <v>84</v>
      </c>
      <c r="B167" s="38"/>
      <c r="E167" s="40" t="s">
        <v>81</v>
      </c>
      <c r="J167" s="39"/>
    </row>
    <row r="168" spans="1:16" x14ac:dyDescent="0.25">
      <c r="A168" s="31" t="s">
        <v>726</v>
      </c>
      <c r="B168" s="38"/>
      <c r="E168" s="45" t="s">
        <v>914</v>
      </c>
      <c r="J168" s="39"/>
    </row>
    <row r="169" spans="1:16" ht="60" x14ac:dyDescent="0.25">
      <c r="A169" s="31" t="s">
        <v>86</v>
      </c>
      <c r="B169" s="38"/>
      <c r="E169" s="33" t="s">
        <v>845</v>
      </c>
      <c r="J169" s="39"/>
    </row>
    <row r="170" spans="1:16" x14ac:dyDescent="0.25">
      <c r="A170" s="31" t="s">
        <v>79</v>
      </c>
      <c r="B170" s="31">
        <v>33</v>
      </c>
      <c r="C170" s="32" t="s">
        <v>915</v>
      </c>
      <c r="D170" s="31" t="s">
        <v>81</v>
      </c>
      <c r="E170" s="33" t="s">
        <v>916</v>
      </c>
      <c r="F170" s="34" t="s">
        <v>95</v>
      </c>
      <c r="G170" s="35">
        <v>28.8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801</v>
      </c>
      <c r="J171" s="39"/>
    </row>
    <row r="172" spans="1:16" x14ac:dyDescent="0.25">
      <c r="A172" s="31" t="s">
        <v>726</v>
      </c>
      <c r="B172" s="38"/>
      <c r="E172" s="45" t="s">
        <v>917</v>
      </c>
      <c r="J172" s="39"/>
    </row>
    <row r="173" spans="1:16" ht="60" x14ac:dyDescent="0.25">
      <c r="A173" s="31" t="s">
        <v>86</v>
      </c>
      <c r="B173" s="38"/>
      <c r="E173" s="33" t="s">
        <v>845</v>
      </c>
      <c r="J173" s="39"/>
    </row>
    <row r="174" spans="1:16" x14ac:dyDescent="0.25">
      <c r="A174" s="31" t="s">
        <v>79</v>
      </c>
      <c r="B174" s="31">
        <v>31</v>
      </c>
      <c r="C174" s="32" t="s">
        <v>849</v>
      </c>
      <c r="D174" s="31" t="s">
        <v>81</v>
      </c>
      <c r="E174" s="33" t="s">
        <v>850</v>
      </c>
      <c r="F174" s="34" t="s">
        <v>95</v>
      </c>
      <c r="G174" s="35">
        <v>40.299999999999997</v>
      </c>
      <c r="H174" s="36">
        <v>0</v>
      </c>
      <c r="I174" s="36">
        <f>ROUND(G174*H174,P4)</f>
        <v>0</v>
      </c>
      <c r="J174" s="31"/>
      <c r="O174" s="37">
        <f>I174*0.21</f>
        <v>0</v>
      </c>
      <c r="P174">
        <v>3</v>
      </c>
    </row>
    <row r="175" spans="1:16" x14ac:dyDescent="0.25">
      <c r="A175" s="31" t="s">
        <v>84</v>
      </c>
      <c r="B175" s="38"/>
      <c r="E175" s="33" t="s">
        <v>801</v>
      </c>
      <c r="J175" s="39"/>
    </row>
    <row r="176" spans="1:16" x14ac:dyDescent="0.25">
      <c r="A176" s="31" t="s">
        <v>726</v>
      </c>
      <c r="B176" s="38"/>
      <c r="E176" s="45" t="s">
        <v>918</v>
      </c>
      <c r="J176" s="39"/>
    </row>
    <row r="177" spans="1:10" ht="45" x14ac:dyDescent="0.25">
      <c r="A177" s="31" t="s">
        <v>86</v>
      </c>
      <c r="B177" s="41"/>
      <c r="C177" s="42"/>
      <c r="D177" s="42"/>
      <c r="E177" s="33" t="s">
        <v>852</v>
      </c>
      <c r="F177" s="42"/>
      <c r="G177" s="42"/>
      <c r="H177" s="42"/>
      <c r="I177" s="42"/>
      <c r="J17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15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37</v>
      </c>
      <c r="I3" s="20">
        <f>SUMIFS(I8:I152,A8:A152,"SD")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37</v>
      </c>
      <c r="D4" s="49"/>
      <c r="E4" s="18" t="s">
        <v>38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SUMIFS(I9:I24,A9:A24,"P")</f>
        <v>0</v>
      </c>
      <c r="J8" s="30"/>
    </row>
    <row r="9" spans="1:16" x14ac:dyDescent="0.25">
      <c r="A9" s="31" t="s">
        <v>79</v>
      </c>
      <c r="B9" s="31">
        <v>3</v>
      </c>
      <c r="C9" s="32" t="s">
        <v>722</v>
      </c>
      <c r="D9" s="31" t="s">
        <v>723</v>
      </c>
      <c r="E9" s="33" t="s">
        <v>724</v>
      </c>
      <c r="F9" s="34" t="s">
        <v>99</v>
      </c>
      <c r="G9" s="35">
        <v>179.381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725</v>
      </c>
      <c r="J10" s="39"/>
    </row>
    <row r="11" spans="1:16" ht="45" x14ac:dyDescent="0.25">
      <c r="A11" s="31" t="s">
        <v>726</v>
      </c>
      <c r="B11" s="38"/>
      <c r="E11" s="45" t="s">
        <v>919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1</v>
      </c>
      <c r="C13" s="32" t="s">
        <v>722</v>
      </c>
      <c r="D13" s="31" t="s">
        <v>729</v>
      </c>
      <c r="E13" s="33" t="s">
        <v>724</v>
      </c>
      <c r="F13" s="34" t="s">
        <v>99</v>
      </c>
      <c r="G13" s="35">
        <v>0.71099999999999997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730</v>
      </c>
      <c r="J14" s="39"/>
    </row>
    <row r="15" spans="1:16" ht="45" x14ac:dyDescent="0.25">
      <c r="A15" s="31" t="s">
        <v>726</v>
      </c>
      <c r="B15" s="38"/>
      <c r="E15" s="45" t="s">
        <v>920</v>
      </c>
      <c r="J15" s="39"/>
    </row>
    <row r="16" spans="1:16" ht="30" x14ac:dyDescent="0.25">
      <c r="A16" s="31" t="s">
        <v>86</v>
      </c>
      <c r="B16" s="38"/>
      <c r="E16" s="33" t="s">
        <v>728</v>
      </c>
      <c r="J16" s="39"/>
    </row>
    <row r="17" spans="1:16" x14ac:dyDescent="0.25">
      <c r="A17" s="31" t="s">
        <v>79</v>
      </c>
      <c r="B17" s="31">
        <v>2</v>
      </c>
      <c r="C17" s="32" t="s">
        <v>722</v>
      </c>
      <c r="D17" s="31" t="s">
        <v>732</v>
      </c>
      <c r="E17" s="33" t="s">
        <v>724</v>
      </c>
      <c r="F17" s="34" t="s">
        <v>99</v>
      </c>
      <c r="G17" s="35">
        <v>312.57499999999999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733</v>
      </c>
      <c r="J18" s="39"/>
    </row>
    <row r="19" spans="1:16" ht="90" x14ac:dyDescent="0.25">
      <c r="A19" s="31" t="s">
        <v>726</v>
      </c>
      <c r="B19" s="38"/>
      <c r="E19" s="45" t="s">
        <v>921</v>
      </c>
      <c r="J19" s="39"/>
    </row>
    <row r="20" spans="1:16" ht="30" x14ac:dyDescent="0.25">
      <c r="A20" s="31" t="s">
        <v>86</v>
      </c>
      <c r="B20" s="38"/>
      <c r="E20" s="33" t="s">
        <v>728</v>
      </c>
      <c r="J20" s="39"/>
    </row>
    <row r="21" spans="1:16" x14ac:dyDescent="0.25">
      <c r="A21" s="31" t="s">
        <v>79</v>
      </c>
      <c r="B21" s="31">
        <v>4</v>
      </c>
      <c r="C21" s="32" t="s">
        <v>735</v>
      </c>
      <c r="D21" s="31" t="s">
        <v>81</v>
      </c>
      <c r="E21" s="33" t="s">
        <v>736</v>
      </c>
      <c r="F21" s="34" t="s">
        <v>123</v>
      </c>
      <c r="G21" s="35">
        <v>117.56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737</v>
      </c>
      <c r="J22" s="39"/>
    </row>
    <row r="23" spans="1:16" x14ac:dyDescent="0.25">
      <c r="A23" s="31" t="s">
        <v>726</v>
      </c>
      <c r="B23" s="38"/>
      <c r="E23" s="45" t="s">
        <v>922</v>
      </c>
      <c r="J23" s="39"/>
    </row>
    <row r="24" spans="1:16" ht="30" x14ac:dyDescent="0.25">
      <c r="A24" s="31" t="s">
        <v>86</v>
      </c>
      <c r="B24" s="38"/>
      <c r="E24" s="33" t="s">
        <v>739</v>
      </c>
      <c r="J24" s="39"/>
    </row>
    <row r="25" spans="1:16" x14ac:dyDescent="0.25">
      <c r="A25" s="25" t="s">
        <v>76</v>
      </c>
      <c r="B25" s="26"/>
      <c r="C25" s="27" t="s">
        <v>740</v>
      </c>
      <c r="D25" s="28"/>
      <c r="E25" s="25" t="s">
        <v>101</v>
      </c>
      <c r="F25" s="28"/>
      <c r="G25" s="28"/>
      <c r="H25" s="28"/>
      <c r="I25" s="29">
        <f>SUMIFS(I26:I65,A26:A65,"P")</f>
        <v>0</v>
      </c>
      <c r="J25" s="30"/>
    </row>
    <row r="26" spans="1:16" x14ac:dyDescent="0.25">
      <c r="A26" s="31" t="s">
        <v>79</v>
      </c>
      <c r="B26" s="31">
        <v>6</v>
      </c>
      <c r="C26" s="32" t="s">
        <v>741</v>
      </c>
      <c r="D26" s="31" t="s">
        <v>81</v>
      </c>
      <c r="E26" s="33" t="s">
        <v>742</v>
      </c>
      <c r="F26" s="34" t="s">
        <v>123</v>
      </c>
      <c r="G26" s="35">
        <v>122.29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ht="90" x14ac:dyDescent="0.25">
      <c r="A27" s="31" t="s">
        <v>84</v>
      </c>
      <c r="B27" s="38"/>
      <c r="E27" s="33" t="s">
        <v>857</v>
      </c>
      <c r="J27" s="39"/>
    </row>
    <row r="28" spans="1:16" ht="45" x14ac:dyDescent="0.25">
      <c r="A28" s="31" t="s">
        <v>726</v>
      </c>
      <c r="B28" s="38"/>
      <c r="E28" s="45" t="s">
        <v>923</v>
      </c>
      <c r="J28" s="39"/>
    </row>
    <row r="29" spans="1:16" ht="90" x14ac:dyDescent="0.25">
      <c r="A29" s="31" t="s">
        <v>86</v>
      </c>
      <c r="B29" s="38"/>
      <c r="E29" s="33" t="s">
        <v>745</v>
      </c>
      <c r="J29" s="39"/>
    </row>
    <row r="30" spans="1:16" ht="30" x14ac:dyDescent="0.25">
      <c r="A30" s="31" t="s">
        <v>79</v>
      </c>
      <c r="B30" s="31">
        <v>13</v>
      </c>
      <c r="C30" s="32" t="s">
        <v>746</v>
      </c>
      <c r="D30" s="31" t="s">
        <v>81</v>
      </c>
      <c r="E30" s="33" t="s">
        <v>747</v>
      </c>
      <c r="F30" s="34" t="s">
        <v>123</v>
      </c>
      <c r="G30" s="35">
        <v>212.19399999999999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60" x14ac:dyDescent="0.25">
      <c r="A31" s="31" t="s">
        <v>84</v>
      </c>
      <c r="B31" s="38"/>
      <c r="E31" s="33" t="s">
        <v>748</v>
      </c>
      <c r="J31" s="39"/>
    </row>
    <row r="32" spans="1:16" ht="60" x14ac:dyDescent="0.25">
      <c r="A32" s="31" t="s">
        <v>726</v>
      </c>
      <c r="B32" s="38"/>
      <c r="E32" s="45" t="s">
        <v>924</v>
      </c>
      <c r="J32" s="39"/>
    </row>
    <row r="33" spans="1:16" ht="90" x14ac:dyDescent="0.25">
      <c r="A33" s="31" t="s">
        <v>86</v>
      </c>
      <c r="B33" s="38"/>
      <c r="E33" s="33" t="s">
        <v>745</v>
      </c>
      <c r="J33" s="39"/>
    </row>
    <row r="34" spans="1:16" x14ac:dyDescent="0.25">
      <c r="A34" s="31" t="s">
        <v>79</v>
      </c>
      <c r="B34" s="31">
        <v>7</v>
      </c>
      <c r="C34" s="32" t="s">
        <v>750</v>
      </c>
      <c r="D34" s="31" t="s">
        <v>81</v>
      </c>
      <c r="E34" s="33" t="s">
        <v>751</v>
      </c>
      <c r="F34" s="34" t="s">
        <v>123</v>
      </c>
      <c r="G34" s="35">
        <v>1.175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60" x14ac:dyDescent="0.25">
      <c r="A35" s="31" t="s">
        <v>84</v>
      </c>
      <c r="B35" s="38"/>
      <c r="E35" s="33" t="s">
        <v>752</v>
      </c>
      <c r="J35" s="39"/>
    </row>
    <row r="36" spans="1:16" x14ac:dyDescent="0.25">
      <c r="A36" s="31" t="s">
        <v>726</v>
      </c>
      <c r="B36" s="38"/>
      <c r="E36" s="45" t="s">
        <v>925</v>
      </c>
      <c r="J36" s="39"/>
    </row>
    <row r="37" spans="1:16" ht="90" x14ac:dyDescent="0.25">
      <c r="A37" s="31" t="s">
        <v>86</v>
      </c>
      <c r="B37" s="38"/>
      <c r="E37" s="33" t="s">
        <v>745</v>
      </c>
      <c r="J37" s="39"/>
    </row>
    <row r="38" spans="1:16" x14ac:dyDescent="0.25">
      <c r="A38" s="31" t="s">
        <v>79</v>
      </c>
      <c r="B38" s="31">
        <v>9</v>
      </c>
      <c r="C38" s="32" t="s">
        <v>754</v>
      </c>
      <c r="D38" s="31" t="s">
        <v>81</v>
      </c>
      <c r="E38" s="33" t="s">
        <v>755</v>
      </c>
      <c r="F38" s="34" t="s">
        <v>95</v>
      </c>
      <c r="G38" s="35">
        <v>114.7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ht="30" x14ac:dyDescent="0.25">
      <c r="A39" s="31" t="s">
        <v>84</v>
      </c>
      <c r="B39" s="38"/>
      <c r="E39" s="33" t="s">
        <v>756</v>
      </c>
      <c r="J39" s="39"/>
    </row>
    <row r="40" spans="1:16" x14ac:dyDescent="0.25">
      <c r="A40" s="31" t="s">
        <v>726</v>
      </c>
      <c r="B40" s="38"/>
      <c r="E40" s="45" t="s">
        <v>926</v>
      </c>
      <c r="J40" s="39"/>
    </row>
    <row r="41" spans="1:16" ht="90" x14ac:dyDescent="0.25">
      <c r="A41" s="31" t="s">
        <v>86</v>
      </c>
      <c r="B41" s="38"/>
      <c r="E41" s="33" t="s">
        <v>745</v>
      </c>
      <c r="J41" s="39"/>
    </row>
    <row r="42" spans="1:16" ht="30" x14ac:dyDescent="0.25">
      <c r="A42" s="31" t="s">
        <v>79</v>
      </c>
      <c r="B42" s="31">
        <v>5</v>
      </c>
      <c r="C42" s="32" t="s">
        <v>758</v>
      </c>
      <c r="D42" s="31" t="s">
        <v>81</v>
      </c>
      <c r="E42" s="33" t="s">
        <v>759</v>
      </c>
      <c r="F42" s="34" t="s">
        <v>95</v>
      </c>
      <c r="G42" s="35">
        <v>165.5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ht="30" x14ac:dyDescent="0.25">
      <c r="A43" s="31" t="s">
        <v>84</v>
      </c>
      <c r="B43" s="38"/>
      <c r="E43" s="33" t="s">
        <v>756</v>
      </c>
      <c r="J43" s="39"/>
    </row>
    <row r="44" spans="1:16" ht="45" x14ac:dyDescent="0.25">
      <c r="A44" s="31" t="s">
        <v>726</v>
      </c>
      <c r="B44" s="38"/>
      <c r="E44" s="45" t="s">
        <v>927</v>
      </c>
      <c r="J44" s="39"/>
    </row>
    <row r="45" spans="1:16" ht="90" x14ac:dyDescent="0.25">
      <c r="A45" s="31" t="s">
        <v>86</v>
      </c>
      <c r="B45" s="38"/>
      <c r="E45" s="33" t="s">
        <v>745</v>
      </c>
      <c r="J45" s="39"/>
    </row>
    <row r="46" spans="1:16" x14ac:dyDescent="0.25">
      <c r="A46" s="31" t="s">
        <v>79</v>
      </c>
      <c r="B46" s="31">
        <v>10</v>
      </c>
      <c r="C46" s="32" t="s">
        <v>761</v>
      </c>
      <c r="D46" s="31" t="s">
        <v>81</v>
      </c>
      <c r="E46" s="33" t="s">
        <v>762</v>
      </c>
      <c r="F46" s="34" t="s">
        <v>123</v>
      </c>
      <c r="G46" s="35">
        <v>80.233999999999995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763</v>
      </c>
      <c r="J47" s="39"/>
    </row>
    <row r="48" spans="1:16" ht="45" x14ac:dyDescent="0.25">
      <c r="A48" s="31" t="s">
        <v>726</v>
      </c>
      <c r="B48" s="38"/>
      <c r="E48" s="45" t="s">
        <v>928</v>
      </c>
      <c r="J48" s="39"/>
    </row>
    <row r="49" spans="1:16" ht="90" x14ac:dyDescent="0.25">
      <c r="A49" s="31" t="s">
        <v>86</v>
      </c>
      <c r="B49" s="38"/>
      <c r="E49" s="33" t="s">
        <v>745</v>
      </c>
      <c r="J49" s="39"/>
    </row>
    <row r="50" spans="1:16" x14ac:dyDescent="0.25">
      <c r="A50" s="31" t="s">
        <v>79</v>
      </c>
      <c r="B50" s="31">
        <v>14</v>
      </c>
      <c r="C50" s="32" t="s">
        <v>765</v>
      </c>
      <c r="D50" s="31" t="s">
        <v>81</v>
      </c>
      <c r="E50" s="33" t="s">
        <v>766</v>
      </c>
      <c r="F50" s="34" t="s">
        <v>123</v>
      </c>
      <c r="G50" s="35">
        <v>181.15700000000001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84</v>
      </c>
      <c r="B51" s="38"/>
      <c r="E51" s="33" t="s">
        <v>767</v>
      </c>
      <c r="J51" s="39"/>
    </row>
    <row r="52" spans="1:16" ht="60" x14ac:dyDescent="0.25">
      <c r="A52" s="31" t="s">
        <v>726</v>
      </c>
      <c r="B52" s="38"/>
      <c r="E52" s="45" t="s">
        <v>929</v>
      </c>
      <c r="J52" s="39"/>
    </row>
    <row r="53" spans="1:16" ht="405" x14ac:dyDescent="0.25">
      <c r="A53" s="31" t="s">
        <v>86</v>
      </c>
      <c r="B53" s="38"/>
      <c r="E53" s="33" t="s">
        <v>769</v>
      </c>
      <c r="J53" s="39"/>
    </row>
    <row r="54" spans="1:16" ht="30" x14ac:dyDescent="0.25">
      <c r="A54" s="31" t="s">
        <v>79</v>
      </c>
      <c r="B54" s="31">
        <v>8</v>
      </c>
      <c r="C54" s="32" t="s">
        <v>770</v>
      </c>
      <c r="D54" s="31" t="s">
        <v>740</v>
      </c>
      <c r="E54" s="33" t="s">
        <v>771</v>
      </c>
      <c r="F54" s="34" t="s">
        <v>123</v>
      </c>
      <c r="G54" s="35">
        <v>117.783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ht="60" x14ac:dyDescent="0.25">
      <c r="A55" s="31" t="s">
        <v>84</v>
      </c>
      <c r="B55" s="38"/>
      <c r="E55" s="33" t="s">
        <v>772</v>
      </c>
      <c r="J55" s="39"/>
    </row>
    <row r="56" spans="1:16" ht="75" x14ac:dyDescent="0.25">
      <c r="A56" s="31" t="s">
        <v>726</v>
      </c>
      <c r="B56" s="38"/>
      <c r="E56" s="45" t="s">
        <v>930</v>
      </c>
      <c r="J56" s="39"/>
    </row>
    <row r="57" spans="1:16" ht="390" x14ac:dyDescent="0.25">
      <c r="A57" s="31" t="s">
        <v>86</v>
      </c>
      <c r="B57" s="38"/>
      <c r="E57" s="33" t="s">
        <v>774</v>
      </c>
      <c r="J57" s="39"/>
    </row>
    <row r="58" spans="1:16" ht="30" x14ac:dyDescent="0.25">
      <c r="A58" s="31" t="s">
        <v>79</v>
      </c>
      <c r="B58" s="31">
        <v>12</v>
      </c>
      <c r="C58" s="32" t="s">
        <v>770</v>
      </c>
      <c r="D58" s="31" t="s">
        <v>723</v>
      </c>
      <c r="E58" s="33" t="s">
        <v>771</v>
      </c>
      <c r="F58" s="34" t="s">
        <v>123</v>
      </c>
      <c r="G58" s="35">
        <v>0.86599999999999999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775</v>
      </c>
      <c r="J59" s="39"/>
    </row>
    <row r="60" spans="1:16" x14ac:dyDescent="0.25">
      <c r="A60" s="31" t="s">
        <v>726</v>
      </c>
      <c r="B60" s="38"/>
      <c r="E60" s="45" t="s">
        <v>931</v>
      </c>
      <c r="J60" s="39"/>
    </row>
    <row r="61" spans="1:16" ht="390" x14ac:dyDescent="0.25">
      <c r="A61" s="31" t="s">
        <v>86</v>
      </c>
      <c r="B61" s="38"/>
      <c r="E61" s="33" t="s">
        <v>774</v>
      </c>
      <c r="J61" s="39"/>
    </row>
    <row r="62" spans="1:16" x14ac:dyDescent="0.25">
      <c r="A62" s="31" t="s">
        <v>79</v>
      </c>
      <c r="B62" s="31">
        <v>11</v>
      </c>
      <c r="C62" s="32" t="s">
        <v>777</v>
      </c>
      <c r="D62" s="31" t="s">
        <v>81</v>
      </c>
      <c r="E62" s="33" t="s">
        <v>778</v>
      </c>
      <c r="F62" s="34" t="s">
        <v>106</v>
      </c>
      <c r="G62" s="35">
        <v>587.79999999999995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ht="45" x14ac:dyDescent="0.25">
      <c r="A63" s="31" t="s">
        <v>84</v>
      </c>
      <c r="B63" s="38"/>
      <c r="E63" s="33" t="s">
        <v>779</v>
      </c>
      <c r="J63" s="39"/>
    </row>
    <row r="64" spans="1:16" x14ac:dyDescent="0.25">
      <c r="A64" s="31" t="s">
        <v>726</v>
      </c>
      <c r="B64" s="38"/>
      <c r="E64" s="45" t="s">
        <v>932</v>
      </c>
      <c r="J64" s="39"/>
    </row>
    <row r="65" spans="1:16" ht="45" x14ac:dyDescent="0.25">
      <c r="A65" s="31" t="s">
        <v>86</v>
      </c>
      <c r="B65" s="38"/>
      <c r="E65" s="33" t="s">
        <v>781</v>
      </c>
      <c r="J65" s="39"/>
    </row>
    <row r="66" spans="1:16" x14ac:dyDescent="0.25">
      <c r="A66" s="25" t="s">
        <v>76</v>
      </c>
      <c r="B66" s="26"/>
      <c r="C66" s="27" t="s">
        <v>782</v>
      </c>
      <c r="D66" s="28"/>
      <c r="E66" s="25" t="s">
        <v>783</v>
      </c>
      <c r="F66" s="28"/>
      <c r="G66" s="28"/>
      <c r="H66" s="28"/>
      <c r="I66" s="29">
        <f>SUMIFS(I67:I130,A67:A130,"P")</f>
        <v>0</v>
      </c>
      <c r="J66" s="30"/>
    </row>
    <row r="67" spans="1:16" x14ac:dyDescent="0.25">
      <c r="A67" s="31" t="s">
        <v>79</v>
      </c>
      <c r="B67" s="31">
        <v>26</v>
      </c>
      <c r="C67" s="32" t="s">
        <v>784</v>
      </c>
      <c r="D67" s="31" t="s">
        <v>740</v>
      </c>
      <c r="E67" s="33" t="s">
        <v>785</v>
      </c>
      <c r="F67" s="34" t="s">
        <v>106</v>
      </c>
      <c r="G67" s="35">
        <v>77.981999999999999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786</v>
      </c>
      <c r="J68" s="39"/>
    </row>
    <row r="69" spans="1:16" x14ac:dyDescent="0.25">
      <c r="A69" s="31" t="s">
        <v>726</v>
      </c>
      <c r="B69" s="38"/>
      <c r="E69" s="45" t="s">
        <v>933</v>
      </c>
      <c r="J69" s="39"/>
    </row>
    <row r="70" spans="1:16" ht="60" x14ac:dyDescent="0.25">
      <c r="A70" s="31" t="s">
        <v>86</v>
      </c>
      <c r="B70" s="38"/>
      <c r="E70" s="33" t="s">
        <v>788</v>
      </c>
      <c r="J70" s="39"/>
    </row>
    <row r="71" spans="1:16" x14ac:dyDescent="0.25">
      <c r="A71" s="31" t="s">
        <v>79</v>
      </c>
      <c r="B71" s="31">
        <v>29</v>
      </c>
      <c r="C71" s="32" t="s">
        <v>784</v>
      </c>
      <c r="D71" s="31" t="s">
        <v>723</v>
      </c>
      <c r="E71" s="33" t="s">
        <v>785</v>
      </c>
      <c r="F71" s="34" t="s">
        <v>106</v>
      </c>
      <c r="G71" s="35">
        <v>74.67</v>
      </c>
      <c r="H71" s="36">
        <v>0</v>
      </c>
      <c r="I71" s="36">
        <f>ROUND(G71*H71,P4)</f>
        <v>0</v>
      </c>
      <c r="J71" s="31"/>
      <c r="O71" s="37">
        <f>I71*0.21</f>
        <v>0</v>
      </c>
      <c r="P71">
        <v>3</v>
      </c>
    </row>
    <row r="72" spans="1:16" ht="45" x14ac:dyDescent="0.25">
      <c r="A72" s="31" t="s">
        <v>84</v>
      </c>
      <c r="B72" s="38"/>
      <c r="E72" s="33" t="s">
        <v>789</v>
      </c>
      <c r="J72" s="39"/>
    </row>
    <row r="73" spans="1:16" x14ac:dyDescent="0.25">
      <c r="A73" s="31" t="s">
        <v>726</v>
      </c>
      <c r="B73" s="38"/>
      <c r="E73" s="45" t="s">
        <v>934</v>
      </c>
      <c r="J73" s="39"/>
    </row>
    <row r="74" spans="1:16" ht="60" x14ac:dyDescent="0.25">
      <c r="A74" s="31" t="s">
        <v>86</v>
      </c>
      <c r="B74" s="38"/>
      <c r="E74" s="33" t="s">
        <v>788</v>
      </c>
      <c r="J74" s="39"/>
    </row>
    <row r="75" spans="1:16" x14ac:dyDescent="0.25">
      <c r="A75" s="31" t="s">
        <v>79</v>
      </c>
      <c r="B75" s="31">
        <v>27</v>
      </c>
      <c r="C75" s="32" t="s">
        <v>791</v>
      </c>
      <c r="D75" s="31" t="s">
        <v>81</v>
      </c>
      <c r="E75" s="33" t="s">
        <v>792</v>
      </c>
      <c r="F75" s="34" t="s">
        <v>106</v>
      </c>
      <c r="G75" s="35">
        <v>115.392</v>
      </c>
      <c r="H75" s="36">
        <v>0</v>
      </c>
      <c r="I75" s="36">
        <f>ROUND(G75*H75,P4)</f>
        <v>0</v>
      </c>
      <c r="J75" s="31"/>
      <c r="O75" s="37">
        <f>I75*0.21</f>
        <v>0</v>
      </c>
      <c r="P75">
        <v>3</v>
      </c>
    </row>
    <row r="76" spans="1:16" ht="45" x14ac:dyDescent="0.25">
      <c r="A76" s="31" t="s">
        <v>84</v>
      </c>
      <c r="B76" s="38"/>
      <c r="E76" s="33" t="s">
        <v>786</v>
      </c>
      <c r="J76" s="39"/>
    </row>
    <row r="77" spans="1:16" ht="45" x14ac:dyDescent="0.25">
      <c r="A77" s="31" t="s">
        <v>726</v>
      </c>
      <c r="B77" s="38"/>
      <c r="E77" s="45" t="s">
        <v>935</v>
      </c>
      <c r="J77" s="39"/>
    </row>
    <row r="78" spans="1:16" ht="60" x14ac:dyDescent="0.25">
      <c r="A78" s="31" t="s">
        <v>86</v>
      </c>
      <c r="B78" s="38"/>
      <c r="E78" s="33" t="s">
        <v>788</v>
      </c>
      <c r="J78" s="39"/>
    </row>
    <row r="79" spans="1:16" x14ac:dyDescent="0.25">
      <c r="A79" s="31" t="s">
        <v>79</v>
      </c>
      <c r="B79" s="31">
        <v>18</v>
      </c>
      <c r="C79" s="32" t="s">
        <v>794</v>
      </c>
      <c r="D79" s="31" t="s">
        <v>81</v>
      </c>
      <c r="E79" s="33" t="s">
        <v>795</v>
      </c>
      <c r="F79" s="34" t="s">
        <v>106</v>
      </c>
      <c r="G79" s="35">
        <v>7.4189999999999996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45" x14ac:dyDescent="0.25">
      <c r="A80" s="31" t="s">
        <v>84</v>
      </c>
      <c r="B80" s="38"/>
      <c r="E80" s="33" t="s">
        <v>796</v>
      </c>
      <c r="J80" s="39"/>
    </row>
    <row r="81" spans="1:16" x14ac:dyDescent="0.25">
      <c r="A81" s="31" t="s">
        <v>726</v>
      </c>
      <c r="B81" s="38"/>
      <c r="E81" s="45" t="s">
        <v>936</v>
      </c>
      <c r="J81" s="39"/>
    </row>
    <row r="82" spans="1:16" ht="120" x14ac:dyDescent="0.25">
      <c r="A82" s="31" t="s">
        <v>86</v>
      </c>
      <c r="B82" s="38"/>
      <c r="E82" s="33" t="s">
        <v>798</v>
      </c>
      <c r="J82" s="39"/>
    </row>
    <row r="83" spans="1:16" x14ac:dyDescent="0.25">
      <c r="A83" s="31" t="s">
        <v>79</v>
      </c>
      <c r="B83" s="31">
        <v>19</v>
      </c>
      <c r="C83" s="32" t="s">
        <v>799</v>
      </c>
      <c r="D83" s="31" t="s">
        <v>81</v>
      </c>
      <c r="E83" s="33" t="s">
        <v>800</v>
      </c>
      <c r="F83" s="34" t="s">
        <v>106</v>
      </c>
      <c r="G83" s="35">
        <v>259.94</v>
      </c>
      <c r="H83" s="36">
        <v>0</v>
      </c>
      <c r="I83" s="36">
        <f>ROUND(G83*H83,P4)</f>
        <v>0</v>
      </c>
      <c r="J83" s="31"/>
      <c r="O83" s="37">
        <f>I83*0.21</f>
        <v>0</v>
      </c>
      <c r="P83">
        <v>3</v>
      </c>
    </row>
    <row r="84" spans="1:16" x14ac:dyDescent="0.25">
      <c r="A84" s="31" t="s">
        <v>84</v>
      </c>
      <c r="B84" s="38"/>
      <c r="E84" s="33" t="s">
        <v>801</v>
      </c>
      <c r="J84" s="39"/>
    </row>
    <row r="85" spans="1:16" x14ac:dyDescent="0.25">
      <c r="A85" s="31" t="s">
        <v>726</v>
      </c>
      <c r="B85" s="38"/>
      <c r="E85" s="45" t="s">
        <v>937</v>
      </c>
      <c r="J85" s="39"/>
    </row>
    <row r="86" spans="1:16" ht="75" x14ac:dyDescent="0.25">
      <c r="A86" s="31" t="s">
        <v>86</v>
      </c>
      <c r="B86" s="38"/>
      <c r="E86" s="33" t="s">
        <v>803</v>
      </c>
      <c r="J86" s="39"/>
    </row>
    <row r="87" spans="1:16" x14ac:dyDescent="0.25">
      <c r="A87" s="31" t="s">
        <v>79</v>
      </c>
      <c r="B87" s="31">
        <v>17</v>
      </c>
      <c r="C87" s="32" t="s">
        <v>804</v>
      </c>
      <c r="D87" s="31" t="s">
        <v>81</v>
      </c>
      <c r="E87" s="33" t="s">
        <v>805</v>
      </c>
      <c r="F87" s="34" t="s">
        <v>106</v>
      </c>
      <c r="G87" s="35">
        <v>719.88</v>
      </c>
      <c r="H87" s="36">
        <v>0</v>
      </c>
      <c r="I87" s="36">
        <f>ROUND(G87*H87,P4)</f>
        <v>0</v>
      </c>
      <c r="J87" s="31"/>
      <c r="O87" s="37">
        <f>I87*0.21</f>
        <v>0</v>
      </c>
      <c r="P87">
        <v>3</v>
      </c>
    </row>
    <row r="88" spans="1:16" x14ac:dyDescent="0.25">
      <c r="A88" s="31" t="s">
        <v>84</v>
      </c>
      <c r="B88" s="38"/>
      <c r="E88" s="33" t="s">
        <v>801</v>
      </c>
      <c r="J88" s="39"/>
    </row>
    <row r="89" spans="1:16" x14ac:dyDescent="0.25">
      <c r="A89" s="31" t="s">
        <v>726</v>
      </c>
      <c r="B89" s="38"/>
      <c r="E89" s="45" t="s">
        <v>938</v>
      </c>
      <c r="J89" s="39"/>
    </row>
    <row r="90" spans="1:16" ht="75" x14ac:dyDescent="0.25">
      <c r="A90" s="31" t="s">
        <v>86</v>
      </c>
      <c r="B90" s="38"/>
      <c r="E90" s="33" t="s">
        <v>803</v>
      </c>
      <c r="J90" s="39"/>
    </row>
    <row r="91" spans="1:16" x14ac:dyDescent="0.25">
      <c r="A91" s="31" t="s">
        <v>79</v>
      </c>
      <c r="B91" s="31">
        <v>22</v>
      </c>
      <c r="C91" s="32" t="s">
        <v>807</v>
      </c>
      <c r="D91" s="31" t="s">
        <v>81</v>
      </c>
      <c r="E91" s="33" t="s">
        <v>808</v>
      </c>
      <c r="F91" s="34" t="s">
        <v>106</v>
      </c>
      <c r="G91" s="35">
        <v>24.73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801</v>
      </c>
      <c r="J92" s="39"/>
    </row>
    <row r="93" spans="1:16" x14ac:dyDescent="0.25">
      <c r="A93" s="31" t="s">
        <v>726</v>
      </c>
      <c r="B93" s="38"/>
      <c r="E93" s="45" t="s">
        <v>939</v>
      </c>
      <c r="J93" s="39"/>
    </row>
    <row r="94" spans="1:16" ht="75" x14ac:dyDescent="0.25">
      <c r="A94" s="31" t="s">
        <v>86</v>
      </c>
      <c r="B94" s="38"/>
      <c r="E94" s="33" t="s">
        <v>810</v>
      </c>
      <c r="J94" s="39"/>
    </row>
    <row r="95" spans="1:16" ht="30" x14ac:dyDescent="0.25">
      <c r="A95" s="31" t="s">
        <v>79</v>
      </c>
      <c r="B95" s="31">
        <v>24</v>
      </c>
      <c r="C95" s="32" t="s">
        <v>811</v>
      </c>
      <c r="D95" s="31" t="s">
        <v>81</v>
      </c>
      <c r="E95" s="33" t="s">
        <v>812</v>
      </c>
      <c r="F95" s="34" t="s">
        <v>106</v>
      </c>
      <c r="G95" s="35">
        <v>359.94</v>
      </c>
      <c r="H95" s="36">
        <v>0</v>
      </c>
      <c r="I95" s="36">
        <f>ROUND(G95*H95,P4)</f>
        <v>0</v>
      </c>
      <c r="J95" s="31"/>
      <c r="O95" s="37">
        <f>I95*0.21</f>
        <v>0</v>
      </c>
      <c r="P95">
        <v>3</v>
      </c>
    </row>
    <row r="96" spans="1:16" x14ac:dyDescent="0.25">
      <c r="A96" s="31" t="s">
        <v>84</v>
      </c>
      <c r="B96" s="38"/>
      <c r="E96" s="33" t="s">
        <v>801</v>
      </c>
      <c r="J96" s="39"/>
    </row>
    <row r="97" spans="1:16" x14ac:dyDescent="0.25">
      <c r="A97" s="31" t="s">
        <v>726</v>
      </c>
      <c r="B97" s="38"/>
      <c r="E97" s="45" t="s">
        <v>940</v>
      </c>
      <c r="J97" s="39"/>
    </row>
    <row r="98" spans="1:16" ht="165" x14ac:dyDescent="0.25">
      <c r="A98" s="31" t="s">
        <v>86</v>
      </c>
      <c r="B98" s="38"/>
      <c r="E98" s="33" t="s">
        <v>813</v>
      </c>
      <c r="J98" s="39"/>
    </row>
    <row r="99" spans="1:16" x14ac:dyDescent="0.25">
      <c r="A99" s="31" t="s">
        <v>79</v>
      </c>
      <c r="B99" s="31">
        <v>21</v>
      </c>
      <c r="C99" s="32" t="s">
        <v>814</v>
      </c>
      <c r="D99" s="31" t="s">
        <v>81</v>
      </c>
      <c r="E99" s="33" t="s">
        <v>815</v>
      </c>
      <c r="F99" s="34" t="s">
        <v>106</v>
      </c>
      <c r="G99" s="35">
        <v>359.94</v>
      </c>
      <c r="H99" s="36">
        <v>0</v>
      </c>
      <c r="I99" s="36">
        <f>ROUND(G99*H99,P4)</f>
        <v>0</v>
      </c>
      <c r="J99" s="31"/>
      <c r="O99" s="37">
        <f>I99*0.21</f>
        <v>0</v>
      </c>
      <c r="P99">
        <v>3</v>
      </c>
    </row>
    <row r="100" spans="1:16" x14ac:dyDescent="0.25">
      <c r="A100" s="31" t="s">
        <v>84</v>
      </c>
      <c r="B100" s="38"/>
      <c r="E100" s="33" t="s">
        <v>801</v>
      </c>
      <c r="J100" s="39"/>
    </row>
    <row r="101" spans="1:16" x14ac:dyDescent="0.25">
      <c r="A101" s="31" t="s">
        <v>726</v>
      </c>
      <c r="B101" s="38"/>
      <c r="E101" s="45" t="s">
        <v>940</v>
      </c>
      <c r="J101" s="39"/>
    </row>
    <row r="102" spans="1:16" ht="165" x14ac:dyDescent="0.25">
      <c r="A102" s="31" t="s">
        <v>86</v>
      </c>
      <c r="B102" s="38"/>
      <c r="E102" s="33" t="s">
        <v>813</v>
      </c>
      <c r="J102" s="39"/>
    </row>
    <row r="103" spans="1:16" x14ac:dyDescent="0.25">
      <c r="A103" s="31" t="s">
        <v>79</v>
      </c>
      <c r="B103" s="31">
        <v>28</v>
      </c>
      <c r="C103" s="32" t="s">
        <v>816</v>
      </c>
      <c r="D103" s="31" t="s">
        <v>81</v>
      </c>
      <c r="E103" s="33" t="s">
        <v>817</v>
      </c>
      <c r="F103" s="34" t="s">
        <v>106</v>
      </c>
      <c r="G103" s="35">
        <v>359.94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x14ac:dyDescent="0.25">
      <c r="A104" s="31" t="s">
        <v>84</v>
      </c>
      <c r="B104" s="38"/>
      <c r="E104" s="33" t="s">
        <v>801</v>
      </c>
      <c r="J104" s="39"/>
    </row>
    <row r="105" spans="1:16" x14ac:dyDescent="0.25">
      <c r="A105" s="31" t="s">
        <v>726</v>
      </c>
      <c r="B105" s="38"/>
      <c r="E105" s="45" t="s">
        <v>940</v>
      </c>
      <c r="J105" s="39"/>
    </row>
    <row r="106" spans="1:16" ht="165" x14ac:dyDescent="0.25">
      <c r="A106" s="31" t="s">
        <v>86</v>
      </c>
      <c r="B106" s="38"/>
      <c r="E106" s="33" t="s">
        <v>813</v>
      </c>
      <c r="J106" s="39"/>
    </row>
    <row r="107" spans="1:16" x14ac:dyDescent="0.25">
      <c r="A107" s="31" t="s">
        <v>79</v>
      </c>
      <c r="B107" s="31">
        <v>23</v>
      </c>
      <c r="C107" s="32" t="s">
        <v>818</v>
      </c>
      <c r="D107" s="31" t="s">
        <v>81</v>
      </c>
      <c r="E107" s="33" t="s">
        <v>819</v>
      </c>
      <c r="F107" s="34" t="s">
        <v>106</v>
      </c>
      <c r="G107" s="35">
        <v>359.94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ht="30" x14ac:dyDescent="0.25">
      <c r="A108" s="31" t="s">
        <v>84</v>
      </c>
      <c r="B108" s="38"/>
      <c r="E108" s="33" t="s">
        <v>820</v>
      </c>
      <c r="J108" s="39"/>
    </row>
    <row r="109" spans="1:16" x14ac:dyDescent="0.25">
      <c r="A109" s="31" t="s">
        <v>726</v>
      </c>
      <c r="B109" s="38"/>
      <c r="E109" s="45" t="s">
        <v>940</v>
      </c>
      <c r="J109" s="39"/>
    </row>
    <row r="110" spans="1:16" ht="30" x14ac:dyDescent="0.25">
      <c r="A110" s="31" t="s">
        <v>86</v>
      </c>
      <c r="B110" s="38"/>
      <c r="E110" s="33" t="s">
        <v>821</v>
      </c>
      <c r="J110" s="39"/>
    </row>
    <row r="111" spans="1:16" x14ac:dyDescent="0.25">
      <c r="A111" s="31" t="s">
        <v>79</v>
      </c>
      <c r="B111" s="31">
        <v>20</v>
      </c>
      <c r="C111" s="32" t="s">
        <v>822</v>
      </c>
      <c r="D111" s="31" t="s">
        <v>81</v>
      </c>
      <c r="E111" s="33" t="s">
        <v>823</v>
      </c>
      <c r="F111" s="34" t="s">
        <v>106</v>
      </c>
      <c r="G111" s="35">
        <v>11.7</v>
      </c>
      <c r="H111" s="36">
        <v>0</v>
      </c>
      <c r="I111" s="36">
        <f>ROUND(G111*H111,P4)</f>
        <v>0</v>
      </c>
      <c r="J111" s="31"/>
      <c r="O111" s="37">
        <f>I111*0.21</f>
        <v>0</v>
      </c>
      <c r="P111">
        <v>3</v>
      </c>
    </row>
    <row r="112" spans="1:16" x14ac:dyDescent="0.25">
      <c r="A112" s="31" t="s">
        <v>84</v>
      </c>
      <c r="B112" s="38"/>
      <c r="E112" s="33" t="s">
        <v>824</v>
      </c>
      <c r="J112" s="39"/>
    </row>
    <row r="113" spans="1:16" x14ac:dyDescent="0.25">
      <c r="A113" s="31" t="s">
        <v>726</v>
      </c>
      <c r="B113" s="38"/>
      <c r="E113" s="45" t="s">
        <v>941</v>
      </c>
      <c r="J113" s="39"/>
    </row>
    <row r="114" spans="1:16" ht="195" x14ac:dyDescent="0.25">
      <c r="A114" s="31" t="s">
        <v>86</v>
      </c>
      <c r="B114" s="38"/>
      <c r="E114" s="33" t="s">
        <v>826</v>
      </c>
      <c r="J114" s="39"/>
    </row>
    <row r="115" spans="1:16" x14ac:dyDescent="0.25">
      <c r="A115" s="31" t="s">
        <v>79</v>
      </c>
      <c r="B115" s="31">
        <v>33</v>
      </c>
      <c r="C115" s="32" t="s">
        <v>901</v>
      </c>
      <c r="D115" s="31" t="s">
        <v>81</v>
      </c>
      <c r="E115" s="33" t="s">
        <v>902</v>
      </c>
      <c r="F115" s="34" t="s">
        <v>106</v>
      </c>
      <c r="G115" s="35">
        <v>18.39</v>
      </c>
      <c r="H115" s="36">
        <v>0</v>
      </c>
      <c r="I115" s="36">
        <f>ROUND(G115*H115,P4)</f>
        <v>0</v>
      </c>
      <c r="J115" s="31"/>
      <c r="O115" s="37">
        <f>I115*0.21</f>
        <v>0</v>
      </c>
      <c r="P115">
        <v>3</v>
      </c>
    </row>
    <row r="116" spans="1:16" ht="30" x14ac:dyDescent="0.25">
      <c r="A116" s="31" t="s">
        <v>84</v>
      </c>
      <c r="B116" s="38"/>
      <c r="E116" s="33" t="s">
        <v>903</v>
      </c>
      <c r="J116" s="39"/>
    </row>
    <row r="117" spans="1:16" x14ac:dyDescent="0.25">
      <c r="A117" s="31" t="s">
        <v>726</v>
      </c>
      <c r="B117" s="38"/>
      <c r="E117" s="45" t="s">
        <v>942</v>
      </c>
      <c r="J117" s="39"/>
    </row>
    <row r="118" spans="1:16" ht="195" x14ac:dyDescent="0.25">
      <c r="A118" s="31" t="s">
        <v>86</v>
      </c>
      <c r="B118" s="38"/>
      <c r="E118" s="33" t="s">
        <v>826</v>
      </c>
      <c r="J118" s="39"/>
    </row>
    <row r="119" spans="1:16" ht="30" x14ac:dyDescent="0.25">
      <c r="A119" s="31" t="s">
        <v>79</v>
      </c>
      <c r="B119" s="31">
        <v>25</v>
      </c>
      <c r="C119" s="32" t="s">
        <v>827</v>
      </c>
      <c r="D119" s="31" t="s">
        <v>81</v>
      </c>
      <c r="E119" s="33" t="s">
        <v>828</v>
      </c>
      <c r="F119" s="34" t="s">
        <v>106</v>
      </c>
      <c r="G119" s="35">
        <v>22.1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ht="30" x14ac:dyDescent="0.25">
      <c r="A120" s="31" t="s">
        <v>84</v>
      </c>
      <c r="B120" s="38"/>
      <c r="E120" s="33" t="s">
        <v>829</v>
      </c>
      <c r="J120" s="39"/>
    </row>
    <row r="121" spans="1:16" x14ac:dyDescent="0.25">
      <c r="A121" s="31" t="s">
        <v>726</v>
      </c>
      <c r="B121" s="38"/>
      <c r="E121" s="45" t="s">
        <v>943</v>
      </c>
      <c r="J121" s="39"/>
    </row>
    <row r="122" spans="1:16" ht="195" x14ac:dyDescent="0.25">
      <c r="A122" s="31" t="s">
        <v>86</v>
      </c>
      <c r="B122" s="38"/>
      <c r="E122" s="33" t="s">
        <v>826</v>
      </c>
      <c r="J122" s="39"/>
    </row>
    <row r="123" spans="1:16" x14ac:dyDescent="0.25">
      <c r="A123" s="31" t="s">
        <v>79</v>
      </c>
      <c r="B123" s="31">
        <v>16</v>
      </c>
      <c r="C123" s="32" t="s">
        <v>831</v>
      </c>
      <c r="D123" s="31" t="s">
        <v>81</v>
      </c>
      <c r="E123" s="33" t="s">
        <v>832</v>
      </c>
      <c r="F123" s="34" t="s">
        <v>106</v>
      </c>
      <c r="G123" s="35">
        <v>230.51</v>
      </c>
      <c r="H123" s="36">
        <v>0</v>
      </c>
      <c r="I123" s="36">
        <f>ROUND(G123*H123,P4)</f>
        <v>0</v>
      </c>
      <c r="J123" s="31"/>
      <c r="O123" s="37">
        <f>I123*0.21</f>
        <v>0</v>
      </c>
      <c r="P123">
        <v>3</v>
      </c>
    </row>
    <row r="124" spans="1:16" ht="45" x14ac:dyDescent="0.25">
      <c r="A124" s="31" t="s">
        <v>84</v>
      </c>
      <c r="B124" s="38"/>
      <c r="E124" s="33" t="s">
        <v>833</v>
      </c>
      <c r="J124" s="39"/>
    </row>
    <row r="125" spans="1:16" ht="30" x14ac:dyDescent="0.25">
      <c r="A125" s="31" t="s">
        <v>726</v>
      </c>
      <c r="B125" s="38"/>
      <c r="E125" s="45" t="s">
        <v>944</v>
      </c>
      <c r="J125" s="39"/>
    </row>
    <row r="126" spans="1:16" ht="135" x14ac:dyDescent="0.25">
      <c r="A126" s="31" t="s">
        <v>86</v>
      </c>
      <c r="B126" s="38"/>
      <c r="E126" s="33" t="s">
        <v>835</v>
      </c>
      <c r="J126" s="39"/>
    </row>
    <row r="127" spans="1:16" x14ac:dyDescent="0.25">
      <c r="A127" s="31" t="s">
        <v>79</v>
      </c>
      <c r="B127" s="31">
        <v>15</v>
      </c>
      <c r="C127" s="32" t="s">
        <v>836</v>
      </c>
      <c r="D127" s="31" t="s">
        <v>81</v>
      </c>
      <c r="E127" s="33" t="s">
        <v>837</v>
      </c>
      <c r="F127" s="34" t="s">
        <v>95</v>
      </c>
      <c r="G127" s="35">
        <v>227.3</v>
      </c>
      <c r="H127" s="36">
        <v>0</v>
      </c>
      <c r="I127" s="36">
        <f>ROUND(G127*H127,P4)</f>
        <v>0</v>
      </c>
      <c r="J127" s="31"/>
      <c r="O127" s="37">
        <f>I127*0.21</f>
        <v>0</v>
      </c>
      <c r="P127">
        <v>3</v>
      </c>
    </row>
    <row r="128" spans="1:16" x14ac:dyDescent="0.25">
      <c r="A128" s="31" t="s">
        <v>84</v>
      </c>
      <c r="B128" s="38"/>
      <c r="E128" s="33" t="s">
        <v>801</v>
      </c>
      <c r="J128" s="39"/>
    </row>
    <row r="129" spans="1:16" x14ac:dyDescent="0.25">
      <c r="A129" s="31" t="s">
        <v>726</v>
      </c>
      <c r="B129" s="38"/>
      <c r="E129" s="45" t="s">
        <v>945</v>
      </c>
      <c r="J129" s="39"/>
    </row>
    <row r="130" spans="1:16" ht="45" x14ac:dyDescent="0.25">
      <c r="A130" s="31" t="s">
        <v>86</v>
      </c>
      <c r="B130" s="38"/>
      <c r="E130" s="33" t="s">
        <v>839</v>
      </c>
      <c r="J130" s="39"/>
    </row>
    <row r="131" spans="1:16" x14ac:dyDescent="0.25">
      <c r="A131" s="25" t="s">
        <v>76</v>
      </c>
      <c r="B131" s="26"/>
      <c r="C131" s="27" t="s">
        <v>946</v>
      </c>
      <c r="D131" s="28"/>
      <c r="E131" s="25" t="s">
        <v>947</v>
      </c>
      <c r="F131" s="28"/>
      <c r="G131" s="28"/>
      <c r="H131" s="28"/>
      <c r="I131" s="29">
        <f>SUMIFS(I132:I135,A132:A135,"P")</f>
        <v>0</v>
      </c>
      <c r="J131" s="30"/>
    </row>
    <row r="132" spans="1:16" x14ac:dyDescent="0.25">
      <c r="A132" s="31" t="s">
        <v>79</v>
      </c>
      <c r="B132" s="31">
        <v>35</v>
      </c>
      <c r="C132" s="32" t="s">
        <v>948</v>
      </c>
      <c r="D132" s="31" t="s">
        <v>81</v>
      </c>
      <c r="E132" s="33" t="s">
        <v>949</v>
      </c>
      <c r="F132" s="34" t="s">
        <v>83</v>
      </c>
      <c r="G132" s="35">
        <v>2</v>
      </c>
      <c r="H132" s="36">
        <v>0</v>
      </c>
      <c r="I132" s="36">
        <f>ROUND(G132*H132,P4)</f>
        <v>0</v>
      </c>
      <c r="J132" s="31"/>
      <c r="O132" s="37">
        <f>I132*0.21</f>
        <v>0</v>
      </c>
      <c r="P132">
        <v>3</v>
      </c>
    </row>
    <row r="133" spans="1:16" x14ac:dyDescent="0.25">
      <c r="A133" s="31" t="s">
        <v>84</v>
      </c>
      <c r="B133" s="38"/>
      <c r="E133" s="33" t="s">
        <v>801</v>
      </c>
      <c r="J133" s="39"/>
    </row>
    <row r="134" spans="1:16" x14ac:dyDescent="0.25">
      <c r="A134" s="31" t="s">
        <v>726</v>
      </c>
      <c r="B134" s="38"/>
      <c r="E134" s="45" t="s">
        <v>950</v>
      </c>
      <c r="J134" s="39"/>
    </row>
    <row r="135" spans="1:16" ht="90" x14ac:dyDescent="0.25">
      <c r="A135" s="31" t="s">
        <v>86</v>
      </c>
      <c r="B135" s="38"/>
      <c r="E135" s="33" t="s">
        <v>951</v>
      </c>
      <c r="J135" s="39"/>
    </row>
    <row r="136" spans="1:16" x14ac:dyDescent="0.25">
      <c r="A136" s="25" t="s">
        <v>76</v>
      </c>
      <c r="B136" s="26"/>
      <c r="C136" s="27" t="s">
        <v>840</v>
      </c>
      <c r="D136" s="28"/>
      <c r="E136" s="25" t="s">
        <v>841</v>
      </c>
      <c r="F136" s="28"/>
      <c r="G136" s="28"/>
      <c r="H136" s="28"/>
      <c r="I136" s="29">
        <f>SUMIFS(I137:I152,A137:A152,"P")</f>
        <v>0</v>
      </c>
      <c r="J136" s="30"/>
    </row>
    <row r="137" spans="1:16" x14ac:dyDescent="0.25">
      <c r="A137" s="31" t="s">
        <v>79</v>
      </c>
      <c r="B137" s="31">
        <v>30</v>
      </c>
      <c r="C137" s="32" t="s">
        <v>842</v>
      </c>
      <c r="D137" s="31" t="s">
        <v>81</v>
      </c>
      <c r="E137" s="33" t="s">
        <v>843</v>
      </c>
      <c r="F137" s="34" t="s">
        <v>95</v>
      </c>
      <c r="G137" s="35">
        <v>400.4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x14ac:dyDescent="0.25">
      <c r="A138" s="31" t="s">
        <v>84</v>
      </c>
      <c r="B138" s="38"/>
      <c r="E138" s="33" t="s">
        <v>801</v>
      </c>
      <c r="J138" s="39"/>
    </row>
    <row r="139" spans="1:16" x14ac:dyDescent="0.25">
      <c r="A139" s="31" t="s">
        <v>726</v>
      </c>
      <c r="B139" s="38"/>
      <c r="E139" s="45" t="s">
        <v>952</v>
      </c>
      <c r="J139" s="39"/>
    </row>
    <row r="140" spans="1:16" ht="60" x14ac:dyDescent="0.25">
      <c r="A140" s="31" t="s">
        <v>86</v>
      </c>
      <c r="B140" s="38"/>
      <c r="E140" s="33" t="s">
        <v>845</v>
      </c>
      <c r="J140" s="39"/>
    </row>
    <row r="141" spans="1:16" ht="30" x14ac:dyDescent="0.25">
      <c r="A141" s="31" t="s">
        <v>79</v>
      </c>
      <c r="B141" s="31">
        <v>32</v>
      </c>
      <c r="C141" s="32" t="s">
        <v>846</v>
      </c>
      <c r="D141" s="31" t="s">
        <v>81</v>
      </c>
      <c r="E141" s="33" t="s">
        <v>847</v>
      </c>
      <c r="F141" s="34" t="s">
        <v>95</v>
      </c>
      <c r="G141" s="35">
        <v>183.1</v>
      </c>
      <c r="H141" s="36">
        <v>0</v>
      </c>
      <c r="I141" s="36">
        <f>ROUND(G141*H141,P4)</f>
        <v>0</v>
      </c>
      <c r="J141" s="31"/>
      <c r="O141" s="37">
        <f>I141*0.21</f>
        <v>0</v>
      </c>
      <c r="P141">
        <v>3</v>
      </c>
    </row>
    <row r="142" spans="1:16" x14ac:dyDescent="0.25">
      <c r="A142" s="31" t="s">
        <v>84</v>
      </c>
      <c r="B142" s="38"/>
      <c r="E142" s="40" t="s">
        <v>81</v>
      </c>
      <c r="J142" s="39"/>
    </row>
    <row r="143" spans="1:16" x14ac:dyDescent="0.25">
      <c r="A143" s="31" t="s">
        <v>726</v>
      </c>
      <c r="B143" s="38"/>
      <c r="E143" s="45" t="s">
        <v>953</v>
      </c>
      <c r="J143" s="39"/>
    </row>
    <row r="144" spans="1:16" ht="60" x14ac:dyDescent="0.25">
      <c r="A144" s="31" t="s">
        <v>86</v>
      </c>
      <c r="B144" s="38"/>
      <c r="E144" s="33" t="s">
        <v>845</v>
      </c>
      <c r="J144" s="39"/>
    </row>
    <row r="145" spans="1:16" x14ac:dyDescent="0.25">
      <c r="A145" s="31" t="s">
        <v>79</v>
      </c>
      <c r="B145" s="31">
        <v>31</v>
      </c>
      <c r="C145" s="32" t="s">
        <v>849</v>
      </c>
      <c r="D145" s="31" t="s">
        <v>81</v>
      </c>
      <c r="E145" s="33" t="s">
        <v>850</v>
      </c>
      <c r="F145" s="34" t="s">
        <v>95</v>
      </c>
      <c r="G145" s="35">
        <v>82.8</v>
      </c>
      <c r="H145" s="36">
        <v>0</v>
      </c>
      <c r="I145" s="36">
        <f>ROUND(G145*H145,P4)</f>
        <v>0</v>
      </c>
      <c r="J145" s="31"/>
      <c r="O145" s="37">
        <f>I145*0.21</f>
        <v>0</v>
      </c>
      <c r="P145">
        <v>3</v>
      </c>
    </row>
    <row r="146" spans="1:16" x14ac:dyDescent="0.25">
      <c r="A146" s="31" t="s">
        <v>84</v>
      </c>
      <c r="B146" s="38"/>
      <c r="E146" s="33" t="s">
        <v>801</v>
      </c>
      <c r="J146" s="39"/>
    </row>
    <row r="147" spans="1:16" x14ac:dyDescent="0.25">
      <c r="A147" s="31" t="s">
        <v>726</v>
      </c>
      <c r="B147" s="38"/>
      <c r="E147" s="45" t="s">
        <v>954</v>
      </c>
      <c r="J147" s="39"/>
    </row>
    <row r="148" spans="1:16" ht="45" x14ac:dyDescent="0.25">
      <c r="A148" s="31" t="s">
        <v>86</v>
      </c>
      <c r="B148" s="38"/>
      <c r="E148" s="33" t="s">
        <v>852</v>
      </c>
      <c r="J148" s="39"/>
    </row>
    <row r="149" spans="1:16" x14ac:dyDescent="0.25">
      <c r="A149" s="31" t="s">
        <v>79</v>
      </c>
      <c r="B149" s="31">
        <v>34</v>
      </c>
      <c r="C149" s="32" t="s">
        <v>955</v>
      </c>
      <c r="D149" s="31" t="s">
        <v>81</v>
      </c>
      <c r="E149" s="33" t="s">
        <v>956</v>
      </c>
      <c r="F149" s="34" t="s">
        <v>83</v>
      </c>
      <c r="G149" s="35">
        <v>2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801</v>
      </c>
      <c r="J150" s="39"/>
    </row>
    <row r="151" spans="1:16" x14ac:dyDescent="0.25">
      <c r="A151" s="31" t="s">
        <v>726</v>
      </c>
      <c r="B151" s="38"/>
      <c r="E151" s="45" t="s">
        <v>950</v>
      </c>
      <c r="J151" s="39"/>
    </row>
    <row r="152" spans="1:16" ht="150" x14ac:dyDescent="0.25">
      <c r="A152" s="31" t="s">
        <v>86</v>
      </c>
      <c r="B152" s="41"/>
      <c r="C152" s="42"/>
      <c r="D152" s="42"/>
      <c r="E152" s="33" t="s">
        <v>957</v>
      </c>
      <c r="F152" s="42"/>
      <c r="G152" s="42"/>
      <c r="H152" s="42"/>
      <c r="I152" s="42"/>
      <c r="J152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16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39</v>
      </c>
      <c r="I3" s="20">
        <f>SUMIFS(I8:I169,A8:A169,"SD")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39</v>
      </c>
      <c r="D4" s="49"/>
      <c r="E4" s="18" t="s">
        <v>40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SUMIFS(I9:I24,A9:A24,"P")</f>
        <v>0</v>
      </c>
      <c r="J8" s="30"/>
    </row>
    <row r="9" spans="1:16" x14ac:dyDescent="0.25">
      <c r="A9" s="31" t="s">
        <v>79</v>
      </c>
      <c r="B9" s="31">
        <v>45</v>
      </c>
      <c r="C9" s="32" t="s">
        <v>722</v>
      </c>
      <c r="D9" s="31" t="s">
        <v>740</v>
      </c>
      <c r="E9" s="33" t="s">
        <v>724</v>
      </c>
      <c r="F9" s="34" t="s">
        <v>99</v>
      </c>
      <c r="G9" s="35">
        <v>252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958</v>
      </c>
      <c r="J10" s="39"/>
    </row>
    <row r="11" spans="1:16" x14ac:dyDescent="0.25">
      <c r="A11" s="31" t="s">
        <v>726</v>
      </c>
      <c r="B11" s="38"/>
      <c r="E11" s="45" t="s">
        <v>959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7</v>
      </c>
      <c r="C13" s="32" t="s">
        <v>722</v>
      </c>
      <c r="D13" s="31" t="s">
        <v>723</v>
      </c>
      <c r="E13" s="33" t="s">
        <v>724</v>
      </c>
      <c r="F13" s="34" t="s">
        <v>99</v>
      </c>
      <c r="G13" s="35">
        <v>179.381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725</v>
      </c>
      <c r="J14" s="39"/>
    </row>
    <row r="15" spans="1:16" ht="45" x14ac:dyDescent="0.25">
      <c r="A15" s="31" t="s">
        <v>726</v>
      </c>
      <c r="B15" s="38"/>
      <c r="E15" s="45" t="s">
        <v>919</v>
      </c>
      <c r="J15" s="39"/>
    </row>
    <row r="16" spans="1:16" ht="30" x14ac:dyDescent="0.25">
      <c r="A16" s="31" t="s">
        <v>86</v>
      </c>
      <c r="B16" s="38"/>
      <c r="E16" s="33" t="s">
        <v>728</v>
      </c>
      <c r="J16" s="39"/>
    </row>
    <row r="17" spans="1:16" x14ac:dyDescent="0.25">
      <c r="A17" s="31" t="s">
        <v>79</v>
      </c>
      <c r="B17" s="31">
        <v>6</v>
      </c>
      <c r="C17" s="32" t="s">
        <v>722</v>
      </c>
      <c r="D17" s="31" t="s">
        <v>732</v>
      </c>
      <c r="E17" s="33" t="s">
        <v>724</v>
      </c>
      <c r="F17" s="34" t="s">
        <v>99</v>
      </c>
      <c r="G17" s="35">
        <v>1133.585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733</v>
      </c>
      <c r="J18" s="39"/>
    </row>
    <row r="19" spans="1:16" ht="90" x14ac:dyDescent="0.25">
      <c r="A19" s="31" t="s">
        <v>726</v>
      </c>
      <c r="B19" s="38"/>
      <c r="E19" s="45" t="s">
        <v>960</v>
      </c>
      <c r="J19" s="39"/>
    </row>
    <row r="20" spans="1:16" ht="30" x14ac:dyDescent="0.25">
      <c r="A20" s="31" t="s">
        <v>86</v>
      </c>
      <c r="B20" s="38"/>
      <c r="E20" s="33" t="s">
        <v>728</v>
      </c>
      <c r="J20" s="39"/>
    </row>
    <row r="21" spans="1:16" x14ac:dyDescent="0.25">
      <c r="A21" s="31" t="s">
        <v>79</v>
      </c>
      <c r="B21" s="31">
        <v>5</v>
      </c>
      <c r="C21" s="32" t="s">
        <v>735</v>
      </c>
      <c r="D21" s="31" t="s">
        <v>81</v>
      </c>
      <c r="E21" s="33" t="s">
        <v>736</v>
      </c>
      <c r="F21" s="34" t="s">
        <v>123</v>
      </c>
      <c r="G21" s="35">
        <v>264.06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737</v>
      </c>
      <c r="J22" s="39"/>
    </row>
    <row r="23" spans="1:16" x14ac:dyDescent="0.25">
      <c r="A23" s="31" t="s">
        <v>726</v>
      </c>
      <c r="B23" s="38"/>
      <c r="E23" s="45" t="s">
        <v>961</v>
      </c>
      <c r="J23" s="39"/>
    </row>
    <row r="24" spans="1:16" ht="30" x14ac:dyDescent="0.25">
      <c r="A24" s="31" t="s">
        <v>86</v>
      </c>
      <c r="B24" s="38"/>
      <c r="E24" s="33" t="s">
        <v>739</v>
      </c>
      <c r="J24" s="39"/>
    </row>
    <row r="25" spans="1:16" x14ac:dyDescent="0.25">
      <c r="A25" s="25" t="s">
        <v>76</v>
      </c>
      <c r="B25" s="26"/>
      <c r="C25" s="27" t="s">
        <v>740</v>
      </c>
      <c r="D25" s="28"/>
      <c r="E25" s="25" t="s">
        <v>101</v>
      </c>
      <c r="F25" s="28"/>
      <c r="G25" s="28"/>
      <c r="H25" s="28"/>
      <c r="I25" s="29">
        <f>SUMIFS(I26:I65,A26:A65,"P")</f>
        <v>0</v>
      </c>
      <c r="J25" s="30"/>
    </row>
    <row r="26" spans="1:16" x14ac:dyDescent="0.25">
      <c r="A26" s="31" t="s">
        <v>79</v>
      </c>
      <c r="B26" s="31">
        <v>11</v>
      </c>
      <c r="C26" s="32" t="s">
        <v>741</v>
      </c>
      <c r="D26" s="31" t="s">
        <v>81</v>
      </c>
      <c r="E26" s="33" t="s">
        <v>742</v>
      </c>
      <c r="F26" s="34" t="s">
        <v>123</v>
      </c>
      <c r="G26" s="35">
        <v>448.89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ht="90" x14ac:dyDescent="0.25">
      <c r="A27" s="31" t="s">
        <v>84</v>
      </c>
      <c r="B27" s="38"/>
      <c r="E27" s="33" t="s">
        <v>857</v>
      </c>
      <c r="J27" s="39"/>
    </row>
    <row r="28" spans="1:16" ht="45" x14ac:dyDescent="0.25">
      <c r="A28" s="31" t="s">
        <v>726</v>
      </c>
      <c r="B28" s="38"/>
      <c r="E28" s="45" t="s">
        <v>962</v>
      </c>
      <c r="J28" s="39"/>
    </row>
    <row r="29" spans="1:16" ht="90" x14ac:dyDescent="0.25">
      <c r="A29" s="31" t="s">
        <v>86</v>
      </c>
      <c r="B29" s="38"/>
      <c r="E29" s="33" t="s">
        <v>745</v>
      </c>
      <c r="J29" s="39"/>
    </row>
    <row r="30" spans="1:16" ht="30" x14ac:dyDescent="0.25">
      <c r="A30" s="31" t="s">
        <v>79</v>
      </c>
      <c r="B30" s="31">
        <v>14</v>
      </c>
      <c r="C30" s="32" t="s">
        <v>746</v>
      </c>
      <c r="D30" s="31" t="s">
        <v>81</v>
      </c>
      <c r="E30" s="33" t="s">
        <v>747</v>
      </c>
      <c r="F30" s="34" t="s">
        <v>123</v>
      </c>
      <c r="G30" s="35">
        <v>625.71100000000001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60" x14ac:dyDescent="0.25">
      <c r="A31" s="31" t="s">
        <v>84</v>
      </c>
      <c r="B31" s="38"/>
      <c r="E31" s="33" t="s">
        <v>748</v>
      </c>
      <c r="J31" s="39"/>
    </row>
    <row r="32" spans="1:16" ht="45" x14ac:dyDescent="0.25">
      <c r="A32" s="31" t="s">
        <v>726</v>
      </c>
      <c r="B32" s="38"/>
      <c r="E32" s="45" t="s">
        <v>963</v>
      </c>
      <c r="J32" s="39"/>
    </row>
    <row r="33" spans="1:16" ht="90" x14ac:dyDescent="0.25">
      <c r="A33" s="31" t="s">
        <v>86</v>
      </c>
      <c r="B33" s="38"/>
      <c r="E33" s="33" t="s">
        <v>745</v>
      </c>
      <c r="J33" s="39"/>
    </row>
    <row r="34" spans="1:16" x14ac:dyDescent="0.25">
      <c r="A34" s="31" t="s">
        <v>79</v>
      </c>
      <c r="B34" s="31">
        <v>10</v>
      </c>
      <c r="C34" s="32" t="s">
        <v>754</v>
      </c>
      <c r="D34" s="31" t="s">
        <v>81</v>
      </c>
      <c r="E34" s="33" t="s">
        <v>755</v>
      </c>
      <c r="F34" s="34" t="s">
        <v>95</v>
      </c>
      <c r="G34" s="35">
        <v>445.2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30" x14ac:dyDescent="0.25">
      <c r="A35" s="31" t="s">
        <v>84</v>
      </c>
      <c r="B35" s="38"/>
      <c r="E35" s="33" t="s">
        <v>756</v>
      </c>
      <c r="J35" s="39"/>
    </row>
    <row r="36" spans="1:16" x14ac:dyDescent="0.25">
      <c r="A36" s="31" t="s">
        <v>726</v>
      </c>
      <c r="B36" s="38"/>
      <c r="E36" s="45" t="s">
        <v>964</v>
      </c>
      <c r="J36" s="39"/>
    </row>
    <row r="37" spans="1:16" ht="90" x14ac:dyDescent="0.25">
      <c r="A37" s="31" t="s">
        <v>86</v>
      </c>
      <c r="B37" s="38"/>
      <c r="E37" s="33" t="s">
        <v>745</v>
      </c>
      <c r="J37" s="39"/>
    </row>
    <row r="38" spans="1:16" ht="30" x14ac:dyDescent="0.25">
      <c r="A38" s="31" t="s">
        <v>79</v>
      </c>
      <c r="B38" s="31">
        <v>13</v>
      </c>
      <c r="C38" s="32" t="s">
        <v>758</v>
      </c>
      <c r="D38" s="31" t="s">
        <v>81</v>
      </c>
      <c r="E38" s="33" t="s">
        <v>759</v>
      </c>
      <c r="F38" s="34" t="s">
        <v>95</v>
      </c>
      <c r="G38" s="35">
        <v>567.9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ht="30" x14ac:dyDescent="0.25">
      <c r="A39" s="31" t="s">
        <v>84</v>
      </c>
      <c r="B39" s="38"/>
      <c r="E39" s="33" t="s">
        <v>756</v>
      </c>
      <c r="J39" s="39"/>
    </row>
    <row r="40" spans="1:16" ht="45" x14ac:dyDescent="0.25">
      <c r="A40" s="31" t="s">
        <v>726</v>
      </c>
      <c r="B40" s="38"/>
      <c r="E40" s="45" t="s">
        <v>965</v>
      </c>
      <c r="J40" s="39"/>
    </row>
    <row r="41" spans="1:16" ht="90" x14ac:dyDescent="0.25">
      <c r="A41" s="31" t="s">
        <v>86</v>
      </c>
      <c r="B41" s="38"/>
      <c r="E41" s="33" t="s">
        <v>745</v>
      </c>
      <c r="J41" s="39"/>
    </row>
    <row r="42" spans="1:16" x14ac:dyDescent="0.25">
      <c r="A42" s="31" t="s">
        <v>79</v>
      </c>
      <c r="B42" s="31">
        <v>9</v>
      </c>
      <c r="C42" s="32" t="s">
        <v>761</v>
      </c>
      <c r="D42" s="31" t="s">
        <v>81</v>
      </c>
      <c r="E42" s="33" t="s">
        <v>762</v>
      </c>
      <c r="F42" s="34" t="s">
        <v>123</v>
      </c>
      <c r="G42" s="35">
        <v>220.34299999999999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ht="30" x14ac:dyDescent="0.25">
      <c r="A43" s="31" t="s">
        <v>84</v>
      </c>
      <c r="B43" s="38"/>
      <c r="E43" s="33" t="s">
        <v>763</v>
      </c>
      <c r="J43" s="39"/>
    </row>
    <row r="44" spans="1:16" ht="30" x14ac:dyDescent="0.25">
      <c r="A44" s="31" t="s">
        <v>726</v>
      </c>
      <c r="B44" s="38"/>
      <c r="E44" s="45" t="s">
        <v>966</v>
      </c>
      <c r="J44" s="39"/>
    </row>
    <row r="45" spans="1:16" ht="90" x14ac:dyDescent="0.25">
      <c r="A45" s="31" t="s">
        <v>86</v>
      </c>
      <c r="B45" s="38"/>
      <c r="E45" s="33" t="s">
        <v>745</v>
      </c>
      <c r="J45" s="39"/>
    </row>
    <row r="46" spans="1:16" x14ac:dyDescent="0.25">
      <c r="A46" s="31" t="s">
        <v>79</v>
      </c>
      <c r="B46" s="31">
        <v>43</v>
      </c>
      <c r="C46" s="32" t="s">
        <v>967</v>
      </c>
      <c r="D46" s="31" t="s">
        <v>81</v>
      </c>
      <c r="E46" s="33" t="s">
        <v>968</v>
      </c>
      <c r="F46" s="34" t="s">
        <v>123</v>
      </c>
      <c r="G46" s="35">
        <v>126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60" x14ac:dyDescent="0.25">
      <c r="A47" s="31" t="s">
        <v>84</v>
      </c>
      <c r="B47" s="38"/>
      <c r="E47" s="33" t="s">
        <v>969</v>
      </c>
      <c r="J47" s="39"/>
    </row>
    <row r="48" spans="1:16" x14ac:dyDescent="0.25">
      <c r="A48" s="31" t="s">
        <v>726</v>
      </c>
      <c r="B48" s="38"/>
      <c r="E48" s="45" t="s">
        <v>970</v>
      </c>
      <c r="J48" s="39"/>
    </row>
    <row r="49" spans="1:16" ht="409.5" x14ac:dyDescent="0.25">
      <c r="A49" s="31" t="s">
        <v>86</v>
      </c>
      <c r="B49" s="38"/>
      <c r="E49" s="33" t="s">
        <v>971</v>
      </c>
      <c r="J49" s="39"/>
    </row>
    <row r="50" spans="1:16" x14ac:dyDescent="0.25">
      <c r="A50" s="31" t="s">
        <v>79</v>
      </c>
      <c r="B50" s="31">
        <v>16</v>
      </c>
      <c r="C50" s="32" t="s">
        <v>765</v>
      </c>
      <c r="D50" s="31" t="s">
        <v>81</v>
      </c>
      <c r="E50" s="33" t="s">
        <v>766</v>
      </c>
      <c r="F50" s="34" t="s">
        <v>123</v>
      </c>
      <c r="G50" s="35">
        <v>721.69399999999996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84</v>
      </c>
      <c r="B51" s="38"/>
      <c r="E51" s="33" t="s">
        <v>767</v>
      </c>
      <c r="J51" s="39"/>
    </row>
    <row r="52" spans="1:16" ht="45" x14ac:dyDescent="0.25">
      <c r="A52" s="31" t="s">
        <v>726</v>
      </c>
      <c r="B52" s="38"/>
      <c r="E52" s="45" t="s">
        <v>972</v>
      </c>
      <c r="J52" s="39"/>
    </row>
    <row r="53" spans="1:16" ht="405" x14ac:dyDescent="0.25">
      <c r="A53" s="31" t="s">
        <v>86</v>
      </c>
      <c r="B53" s="38"/>
      <c r="E53" s="33" t="s">
        <v>769</v>
      </c>
      <c r="J53" s="39"/>
    </row>
    <row r="54" spans="1:16" x14ac:dyDescent="0.25">
      <c r="A54" s="31" t="s">
        <v>79</v>
      </c>
      <c r="B54" s="31">
        <v>44</v>
      </c>
      <c r="C54" s="32" t="s">
        <v>973</v>
      </c>
      <c r="D54" s="31" t="s">
        <v>81</v>
      </c>
      <c r="E54" s="33" t="s">
        <v>974</v>
      </c>
      <c r="F54" s="34" t="s">
        <v>123</v>
      </c>
      <c r="G54" s="35">
        <v>126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84</v>
      </c>
      <c r="B55" s="38"/>
      <c r="E55" s="33" t="s">
        <v>975</v>
      </c>
      <c r="J55" s="39"/>
    </row>
    <row r="56" spans="1:16" x14ac:dyDescent="0.25">
      <c r="A56" s="31" t="s">
        <v>726</v>
      </c>
      <c r="B56" s="38"/>
      <c r="E56" s="45" t="s">
        <v>976</v>
      </c>
      <c r="J56" s="39"/>
    </row>
    <row r="57" spans="1:16" ht="255" x14ac:dyDescent="0.25">
      <c r="A57" s="31" t="s">
        <v>86</v>
      </c>
      <c r="B57" s="38"/>
      <c r="E57" s="33" t="s">
        <v>977</v>
      </c>
      <c r="J57" s="39"/>
    </row>
    <row r="58" spans="1:16" ht="30" x14ac:dyDescent="0.25">
      <c r="A58" s="31" t="s">
        <v>79</v>
      </c>
      <c r="B58" s="31">
        <v>17</v>
      </c>
      <c r="C58" s="32" t="s">
        <v>770</v>
      </c>
      <c r="D58" s="31" t="s">
        <v>81</v>
      </c>
      <c r="E58" s="33" t="s">
        <v>771</v>
      </c>
      <c r="F58" s="34" t="s">
        <v>123</v>
      </c>
      <c r="G58" s="35">
        <v>457.63400000000001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772</v>
      </c>
      <c r="J59" s="39"/>
    </row>
    <row r="60" spans="1:16" ht="75" x14ac:dyDescent="0.25">
      <c r="A60" s="31" t="s">
        <v>726</v>
      </c>
      <c r="B60" s="38"/>
      <c r="E60" s="45" t="s">
        <v>978</v>
      </c>
      <c r="J60" s="39"/>
    </row>
    <row r="61" spans="1:16" ht="390" x14ac:dyDescent="0.25">
      <c r="A61" s="31" t="s">
        <v>86</v>
      </c>
      <c r="B61" s="38"/>
      <c r="E61" s="33" t="s">
        <v>774</v>
      </c>
      <c r="J61" s="39"/>
    </row>
    <row r="62" spans="1:16" x14ac:dyDescent="0.25">
      <c r="A62" s="31" t="s">
        <v>79</v>
      </c>
      <c r="B62" s="31">
        <v>8</v>
      </c>
      <c r="C62" s="32" t="s">
        <v>777</v>
      </c>
      <c r="D62" s="31" t="s">
        <v>81</v>
      </c>
      <c r="E62" s="33" t="s">
        <v>778</v>
      </c>
      <c r="F62" s="34" t="s">
        <v>106</v>
      </c>
      <c r="G62" s="35">
        <v>1320.3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ht="45" x14ac:dyDescent="0.25">
      <c r="A63" s="31" t="s">
        <v>84</v>
      </c>
      <c r="B63" s="38"/>
      <c r="E63" s="33" t="s">
        <v>779</v>
      </c>
      <c r="J63" s="39"/>
    </row>
    <row r="64" spans="1:16" x14ac:dyDescent="0.25">
      <c r="A64" s="31" t="s">
        <v>726</v>
      </c>
      <c r="B64" s="38"/>
      <c r="E64" s="45" t="s">
        <v>979</v>
      </c>
      <c r="J64" s="39"/>
    </row>
    <row r="65" spans="1:16" ht="45" x14ac:dyDescent="0.25">
      <c r="A65" s="31" t="s">
        <v>86</v>
      </c>
      <c r="B65" s="38"/>
      <c r="E65" s="33" t="s">
        <v>781</v>
      </c>
      <c r="J65" s="39"/>
    </row>
    <row r="66" spans="1:16" x14ac:dyDescent="0.25">
      <c r="A66" s="25" t="s">
        <v>76</v>
      </c>
      <c r="B66" s="26"/>
      <c r="C66" s="27" t="s">
        <v>723</v>
      </c>
      <c r="D66" s="28"/>
      <c r="E66" s="25" t="s">
        <v>868</v>
      </c>
      <c r="F66" s="28"/>
      <c r="G66" s="28"/>
      <c r="H66" s="28"/>
      <c r="I66" s="29">
        <f>SUMIFS(I67:I74,A67:A74,"P")</f>
        <v>0</v>
      </c>
      <c r="J66" s="30"/>
    </row>
    <row r="67" spans="1:16" x14ac:dyDescent="0.25">
      <c r="A67" s="31" t="s">
        <v>79</v>
      </c>
      <c r="B67" s="31">
        <v>2</v>
      </c>
      <c r="C67" s="32" t="s">
        <v>869</v>
      </c>
      <c r="D67" s="31" t="s">
        <v>81</v>
      </c>
      <c r="E67" s="33" t="s">
        <v>870</v>
      </c>
      <c r="F67" s="34" t="s">
        <v>95</v>
      </c>
      <c r="G67" s="35">
        <v>180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x14ac:dyDescent="0.25">
      <c r="A68" s="31" t="s">
        <v>84</v>
      </c>
      <c r="B68" s="38"/>
      <c r="E68" s="33" t="s">
        <v>801</v>
      </c>
      <c r="J68" s="39"/>
    </row>
    <row r="69" spans="1:16" x14ac:dyDescent="0.25">
      <c r="A69" s="31" t="s">
        <v>726</v>
      </c>
      <c r="B69" s="38"/>
      <c r="E69" s="45" t="s">
        <v>980</v>
      </c>
      <c r="J69" s="39"/>
    </row>
    <row r="70" spans="1:16" ht="195" x14ac:dyDescent="0.25">
      <c r="A70" s="31" t="s">
        <v>86</v>
      </c>
      <c r="B70" s="38"/>
      <c r="E70" s="33" t="s">
        <v>872</v>
      </c>
      <c r="J70" s="39"/>
    </row>
    <row r="71" spans="1:16" x14ac:dyDescent="0.25">
      <c r="A71" s="31" t="s">
        <v>79</v>
      </c>
      <c r="B71" s="31">
        <v>3</v>
      </c>
      <c r="C71" s="32" t="s">
        <v>873</v>
      </c>
      <c r="D71" s="31" t="s">
        <v>81</v>
      </c>
      <c r="E71" s="33" t="s">
        <v>874</v>
      </c>
      <c r="F71" s="34" t="s">
        <v>106</v>
      </c>
      <c r="G71" s="35">
        <v>243</v>
      </c>
      <c r="H71" s="36">
        <v>0</v>
      </c>
      <c r="I71" s="36">
        <f>ROUND(G71*H71,P4)</f>
        <v>0</v>
      </c>
      <c r="J71" s="31"/>
      <c r="O71" s="37">
        <f>I71*0.21</f>
        <v>0</v>
      </c>
      <c r="P71">
        <v>3</v>
      </c>
    </row>
    <row r="72" spans="1:16" ht="30" x14ac:dyDescent="0.25">
      <c r="A72" s="31" t="s">
        <v>84</v>
      </c>
      <c r="B72" s="38"/>
      <c r="E72" s="33" t="s">
        <v>878</v>
      </c>
      <c r="J72" s="39"/>
    </row>
    <row r="73" spans="1:16" x14ac:dyDescent="0.25">
      <c r="A73" s="31" t="s">
        <v>726</v>
      </c>
      <c r="B73" s="38"/>
      <c r="E73" s="45" t="s">
        <v>981</v>
      </c>
      <c r="J73" s="39"/>
    </row>
    <row r="74" spans="1:16" ht="120" x14ac:dyDescent="0.25">
      <c r="A74" s="31" t="s">
        <v>86</v>
      </c>
      <c r="B74" s="38"/>
      <c r="E74" s="33" t="s">
        <v>877</v>
      </c>
      <c r="J74" s="39"/>
    </row>
    <row r="75" spans="1:16" x14ac:dyDescent="0.25">
      <c r="A75" s="25" t="s">
        <v>76</v>
      </c>
      <c r="B75" s="26"/>
      <c r="C75" s="27" t="s">
        <v>782</v>
      </c>
      <c r="D75" s="28"/>
      <c r="E75" s="25" t="s">
        <v>783</v>
      </c>
      <c r="F75" s="28"/>
      <c r="G75" s="28"/>
      <c r="H75" s="28"/>
      <c r="I75" s="29">
        <f>SUMIFS(I76:I143,A76:A143,"P")</f>
        <v>0</v>
      </c>
      <c r="J75" s="30"/>
    </row>
    <row r="76" spans="1:16" x14ac:dyDescent="0.25">
      <c r="A76" s="31" t="s">
        <v>79</v>
      </c>
      <c r="B76" s="31">
        <v>42</v>
      </c>
      <c r="C76" s="32" t="s">
        <v>982</v>
      </c>
      <c r="D76" s="31" t="s">
        <v>81</v>
      </c>
      <c r="E76" s="33" t="s">
        <v>983</v>
      </c>
      <c r="F76" s="34" t="s">
        <v>123</v>
      </c>
      <c r="G76" s="35">
        <v>62.37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984</v>
      </c>
      <c r="J77" s="39"/>
    </row>
    <row r="78" spans="1:16" x14ac:dyDescent="0.25">
      <c r="A78" s="31" t="s">
        <v>726</v>
      </c>
      <c r="B78" s="38"/>
      <c r="E78" s="45" t="s">
        <v>985</v>
      </c>
      <c r="J78" s="39"/>
    </row>
    <row r="79" spans="1:16" ht="150" x14ac:dyDescent="0.25">
      <c r="A79" s="31" t="s">
        <v>86</v>
      </c>
      <c r="B79" s="38"/>
      <c r="E79" s="33" t="s">
        <v>883</v>
      </c>
      <c r="J79" s="39"/>
    </row>
    <row r="80" spans="1:16" x14ac:dyDescent="0.25">
      <c r="A80" s="31" t="s">
        <v>79</v>
      </c>
      <c r="B80" s="31">
        <v>22</v>
      </c>
      <c r="C80" s="32" t="s">
        <v>784</v>
      </c>
      <c r="D80" s="31" t="s">
        <v>740</v>
      </c>
      <c r="E80" s="33" t="s">
        <v>785</v>
      </c>
      <c r="F80" s="34" t="s">
        <v>106</v>
      </c>
      <c r="G80" s="35">
        <v>343.49400000000003</v>
      </c>
      <c r="H80" s="36">
        <v>0</v>
      </c>
      <c r="I80" s="36">
        <f>ROUND(G80*H80,P4)</f>
        <v>0</v>
      </c>
      <c r="J80" s="31"/>
      <c r="O80" s="37">
        <f>I80*0.21</f>
        <v>0</v>
      </c>
      <c r="P80">
        <v>3</v>
      </c>
    </row>
    <row r="81" spans="1:16" ht="45" x14ac:dyDescent="0.25">
      <c r="A81" s="31" t="s">
        <v>84</v>
      </c>
      <c r="B81" s="38"/>
      <c r="E81" s="33" t="s">
        <v>786</v>
      </c>
      <c r="J81" s="39"/>
    </row>
    <row r="82" spans="1:16" x14ac:dyDescent="0.25">
      <c r="A82" s="31" t="s">
        <v>726</v>
      </c>
      <c r="B82" s="38"/>
      <c r="E82" s="45" t="s">
        <v>986</v>
      </c>
      <c r="J82" s="39"/>
    </row>
    <row r="83" spans="1:16" ht="60" x14ac:dyDescent="0.25">
      <c r="A83" s="31" t="s">
        <v>86</v>
      </c>
      <c r="B83" s="38"/>
      <c r="E83" s="33" t="s">
        <v>788</v>
      </c>
      <c r="J83" s="39"/>
    </row>
    <row r="84" spans="1:16" x14ac:dyDescent="0.25">
      <c r="A84" s="31" t="s">
        <v>79</v>
      </c>
      <c r="B84" s="31">
        <v>27</v>
      </c>
      <c r="C84" s="32" t="s">
        <v>784</v>
      </c>
      <c r="D84" s="31" t="s">
        <v>723</v>
      </c>
      <c r="E84" s="33" t="s">
        <v>785</v>
      </c>
      <c r="F84" s="34" t="s">
        <v>106</v>
      </c>
      <c r="G84" s="35">
        <v>395.64</v>
      </c>
      <c r="H84" s="36">
        <v>0</v>
      </c>
      <c r="I84" s="36">
        <f>ROUND(G84*H84,P4)</f>
        <v>0</v>
      </c>
      <c r="J84" s="31"/>
      <c r="O84" s="37">
        <f>I84*0.21</f>
        <v>0</v>
      </c>
      <c r="P84">
        <v>3</v>
      </c>
    </row>
    <row r="85" spans="1:16" ht="45" x14ac:dyDescent="0.25">
      <c r="A85" s="31" t="s">
        <v>84</v>
      </c>
      <c r="B85" s="38"/>
      <c r="E85" s="33" t="s">
        <v>789</v>
      </c>
      <c r="J85" s="39"/>
    </row>
    <row r="86" spans="1:16" x14ac:dyDescent="0.25">
      <c r="A86" s="31" t="s">
        <v>726</v>
      </c>
      <c r="B86" s="38"/>
      <c r="E86" s="45" t="s">
        <v>987</v>
      </c>
      <c r="J86" s="39"/>
    </row>
    <row r="87" spans="1:16" ht="60" x14ac:dyDescent="0.25">
      <c r="A87" s="31" t="s">
        <v>86</v>
      </c>
      <c r="B87" s="38"/>
      <c r="E87" s="33" t="s">
        <v>788</v>
      </c>
      <c r="J87" s="39"/>
    </row>
    <row r="88" spans="1:16" x14ac:dyDescent="0.25">
      <c r="A88" s="31" t="s">
        <v>79</v>
      </c>
      <c r="B88" s="31">
        <v>30</v>
      </c>
      <c r="C88" s="32" t="s">
        <v>791</v>
      </c>
      <c r="D88" s="31" t="s">
        <v>81</v>
      </c>
      <c r="E88" s="33" t="s">
        <v>792</v>
      </c>
      <c r="F88" s="34" t="s">
        <v>106</v>
      </c>
      <c r="G88" s="35">
        <v>426.29399999999998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ht="45" x14ac:dyDescent="0.25">
      <c r="A89" s="31" t="s">
        <v>84</v>
      </c>
      <c r="B89" s="38"/>
      <c r="E89" s="33" t="s">
        <v>786</v>
      </c>
      <c r="J89" s="39"/>
    </row>
    <row r="90" spans="1:16" ht="45" x14ac:dyDescent="0.25">
      <c r="A90" s="31" t="s">
        <v>726</v>
      </c>
      <c r="B90" s="38"/>
      <c r="E90" s="45" t="s">
        <v>988</v>
      </c>
      <c r="J90" s="39"/>
    </row>
    <row r="91" spans="1:16" ht="60" x14ac:dyDescent="0.25">
      <c r="A91" s="31" t="s">
        <v>86</v>
      </c>
      <c r="B91" s="38"/>
      <c r="E91" s="33" t="s">
        <v>788</v>
      </c>
      <c r="J91" s="39"/>
    </row>
    <row r="92" spans="1:16" x14ac:dyDescent="0.25">
      <c r="A92" s="31" t="s">
        <v>79</v>
      </c>
      <c r="B92" s="31">
        <v>24</v>
      </c>
      <c r="C92" s="32" t="s">
        <v>799</v>
      </c>
      <c r="D92" s="31" t="s">
        <v>81</v>
      </c>
      <c r="E92" s="33" t="s">
        <v>800</v>
      </c>
      <c r="F92" s="34" t="s">
        <v>106</v>
      </c>
      <c r="G92" s="35">
        <v>1144.98</v>
      </c>
      <c r="H92" s="36">
        <v>0</v>
      </c>
      <c r="I92" s="36">
        <f>ROUND(G92*H92,P4)</f>
        <v>0</v>
      </c>
      <c r="J92" s="31"/>
      <c r="O92" s="37">
        <f>I92*0.21</f>
        <v>0</v>
      </c>
      <c r="P92">
        <v>3</v>
      </c>
    </row>
    <row r="93" spans="1:16" x14ac:dyDescent="0.25">
      <c r="A93" s="31" t="s">
        <v>84</v>
      </c>
      <c r="B93" s="38"/>
      <c r="E93" s="33" t="s">
        <v>801</v>
      </c>
      <c r="J93" s="39"/>
    </row>
    <row r="94" spans="1:16" x14ac:dyDescent="0.25">
      <c r="A94" s="31" t="s">
        <v>726</v>
      </c>
      <c r="B94" s="38"/>
      <c r="E94" s="45" t="s">
        <v>989</v>
      </c>
      <c r="J94" s="39"/>
    </row>
    <row r="95" spans="1:16" ht="75" x14ac:dyDescent="0.25">
      <c r="A95" s="31" t="s">
        <v>86</v>
      </c>
      <c r="B95" s="38"/>
      <c r="E95" s="33" t="s">
        <v>803</v>
      </c>
      <c r="J95" s="39"/>
    </row>
    <row r="96" spans="1:16" x14ac:dyDescent="0.25">
      <c r="A96" s="31" t="s">
        <v>79</v>
      </c>
      <c r="B96" s="31">
        <v>19</v>
      </c>
      <c r="C96" s="32" t="s">
        <v>804</v>
      </c>
      <c r="D96" s="31" t="s">
        <v>81</v>
      </c>
      <c r="E96" s="33" t="s">
        <v>805</v>
      </c>
      <c r="F96" s="34" t="s">
        <v>106</v>
      </c>
      <c r="G96" s="35">
        <v>2289.96</v>
      </c>
      <c r="H96" s="36">
        <v>0</v>
      </c>
      <c r="I96" s="36">
        <f>ROUND(G96*H96,P4)</f>
        <v>0</v>
      </c>
      <c r="J96" s="31"/>
      <c r="O96" s="37">
        <f>I96*0.21</f>
        <v>0</v>
      </c>
      <c r="P96">
        <v>3</v>
      </c>
    </row>
    <row r="97" spans="1:16" x14ac:dyDescent="0.25">
      <c r="A97" s="31" t="s">
        <v>84</v>
      </c>
      <c r="B97" s="38"/>
      <c r="E97" s="33" t="s">
        <v>801</v>
      </c>
      <c r="J97" s="39"/>
    </row>
    <row r="98" spans="1:16" x14ac:dyDescent="0.25">
      <c r="A98" s="31" t="s">
        <v>726</v>
      </c>
      <c r="B98" s="38"/>
      <c r="E98" s="45" t="s">
        <v>990</v>
      </c>
      <c r="J98" s="39"/>
    </row>
    <row r="99" spans="1:16" ht="75" x14ac:dyDescent="0.25">
      <c r="A99" s="31" t="s">
        <v>86</v>
      </c>
      <c r="B99" s="38"/>
      <c r="E99" s="33" t="s">
        <v>803</v>
      </c>
      <c r="J99" s="39"/>
    </row>
    <row r="100" spans="1:16" ht="30" x14ac:dyDescent="0.25">
      <c r="A100" s="31" t="s">
        <v>79</v>
      </c>
      <c r="B100" s="31">
        <v>20</v>
      </c>
      <c r="C100" s="32" t="s">
        <v>811</v>
      </c>
      <c r="D100" s="31" t="s">
        <v>81</v>
      </c>
      <c r="E100" s="33" t="s">
        <v>812</v>
      </c>
      <c r="F100" s="34" t="s">
        <v>106</v>
      </c>
      <c r="G100" s="35">
        <v>1144.98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x14ac:dyDescent="0.25">
      <c r="A101" s="31" t="s">
        <v>84</v>
      </c>
      <c r="B101" s="38"/>
      <c r="E101" s="33" t="s">
        <v>801</v>
      </c>
      <c r="J101" s="39"/>
    </row>
    <row r="102" spans="1:16" x14ac:dyDescent="0.25">
      <c r="A102" s="31" t="s">
        <v>726</v>
      </c>
      <c r="B102" s="38"/>
      <c r="E102" s="45" t="s">
        <v>989</v>
      </c>
      <c r="J102" s="39"/>
    </row>
    <row r="103" spans="1:16" ht="165" x14ac:dyDescent="0.25">
      <c r="A103" s="31" t="s">
        <v>86</v>
      </c>
      <c r="B103" s="38"/>
      <c r="E103" s="33" t="s">
        <v>813</v>
      </c>
      <c r="J103" s="39"/>
    </row>
    <row r="104" spans="1:16" x14ac:dyDescent="0.25">
      <c r="A104" s="31" t="s">
        <v>79</v>
      </c>
      <c r="B104" s="31">
        <v>26</v>
      </c>
      <c r="C104" s="32" t="s">
        <v>814</v>
      </c>
      <c r="D104" s="31" t="s">
        <v>81</v>
      </c>
      <c r="E104" s="33" t="s">
        <v>815</v>
      </c>
      <c r="F104" s="34" t="s">
        <v>106</v>
      </c>
      <c r="G104" s="35">
        <v>1144.98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801</v>
      </c>
      <c r="J105" s="39"/>
    </row>
    <row r="106" spans="1:16" x14ac:dyDescent="0.25">
      <c r="A106" s="31" t="s">
        <v>726</v>
      </c>
      <c r="B106" s="38"/>
      <c r="E106" s="45" t="s">
        <v>989</v>
      </c>
      <c r="J106" s="39"/>
    </row>
    <row r="107" spans="1:16" ht="165" x14ac:dyDescent="0.25">
      <c r="A107" s="31" t="s">
        <v>86</v>
      </c>
      <c r="B107" s="38"/>
      <c r="E107" s="33" t="s">
        <v>813</v>
      </c>
      <c r="J107" s="39"/>
    </row>
    <row r="108" spans="1:16" x14ac:dyDescent="0.25">
      <c r="A108" s="31" t="s">
        <v>79</v>
      </c>
      <c r="B108" s="31">
        <v>18</v>
      </c>
      <c r="C108" s="32" t="s">
        <v>816</v>
      </c>
      <c r="D108" s="31" t="s">
        <v>81</v>
      </c>
      <c r="E108" s="33" t="s">
        <v>817</v>
      </c>
      <c r="F108" s="34" t="s">
        <v>106</v>
      </c>
      <c r="G108" s="35">
        <v>1144.98</v>
      </c>
      <c r="H108" s="36">
        <v>0</v>
      </c>
      <c r="I108" s="36">
        <f>ROUND(G108*H108,P4)</f>
        <v>0</v>
      </c>
      <c r="J108" s="31"/>
      <c r="O108" s="37">
        <f>I108*0.21</f>
        <v>0</v>
      </c>
      <c r="P108">
        <v>3</v>
      </c>
    </row>
    <row r="109" spans="1:16" x14ac:dyDescent="0.25">
      <c r="A109" s="31" t="s">
        <v>84</v>
      </c>
      <c r="B109" s="38"/>
      <c r="E109" s="33" t="s">
        <v>801</v>
      </c>
      <c r="J109" s="39"/>
    </row>
    <row r="110" spans="1:16" x14ac:dyDescent="0.25">
      <c r="A110" s="31" t="s">
        <v>726</v>
      </c>
      <c r="B110" s="38"/>
      <c r="E110" s="45" t="s">
        <v>989</v>
      </c>
      <c r="J110" s="39"/>
    </row>
    <row r="111" spans="1:16" ht="165" x14ac:dyDescent="0.25">
      <c r="A111" s="31" t="s">
        <v>86</v>
      </c>
      <c r="B111" s="38"/>
      <c r="E111" s="33" t="s">
        <v>813</v>
      </c>
      <c r="J111" s="39"/>
    </row>
    <row r="112" spans="1:16" x14ac:dyDescent="0.25">
      <c r="A112" s="31" t="s">
        <v>79</v>
      </c>
      <c r="B112" s="31">
        <v>29</v>
      </c>
      <c r="C112" s="32" t="s">
        <v>818</v>
      </c>
      <c r="D112" s="31" t="s">
        <v>81</v>
      </c>
      <c r="E112" s="33" t="s">
        <v>819</v>
      </c>
      <c r="F112" s="34" t="s">
        <v>106</v>
      </c>
      <c r="G112" s="35">
        <v>1144.98</v>
      </c>
      <c r="H112" s="36">
        <v>0</v>
      </c>
      <c r="I112" s="36">
        <f>ROUND(G112*H112,P4)</f>
        <v>0</v>
      </c>
      <c r="J112" s="31"/>
      <c r="O112" s="37">
        <f>I112*0.21</f>
        <v>0</v>
      </c>
      <c r="P112">
        <v>3</v>
      </c>
    </row>
    <row r="113" spans="1:16" ht="30" x14ac:dyDescent="0.25">
      <c r="A113" s="31" t="s">
        <v>84</v>
      </c>
      <c r="B113" s="38"/>
      <c r="E113" s="33" t="s">
        <v>820</v>
      </c>
      <c r="J113" s="39"/>
    </row>
    <row r="114" spans="1:16" x14ac:dyDescent="0.25">
      <c r="A114" s="31" t="s">
        <v>726</v>
      </c>
      <c r="B114" s="38"/>
      <c r="E114" s="45" t="s">
        <v>989</v>
      </c>
      <c r="J114" s="39"/>
    </row>
    <row r="115" spans="1:16" ht="30" x14ac:dyDescent="0.25">
      <c r="A115" s="31" t="s">
        <v>86</v>
      </c>
      <c r="B115" s="38"/>
      <c r="E115" s="33" t="s">
        <v>821</v>
      </c>
      <c r="J115" s="39"/>
    </row>
    <row r="116" spans="1:16" x14ac:dyDescent="0.25">
      <c r="A116" s="31" t="s">
        <v>79</v>
      </c>
      <c r="B116" s="31">
        <v>41</v>
      </c>
      <c r="C116" s="32" t="s">
        <v>991</v>
      </c>
      <c r="D116" s="31" t="s">
        <v>81</v>
      </c>
      <c r="E116" s="33" t="s">
        <v>992</v>
      </c>
      <c r="F116" s="34" t="s">
        <v>106</v>
      </c>
      <c r="G116" s="35">
        <v>21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ht="30" x14ac:dyDescent="0.25">
      <c r="A117" s="31" t="s">
        <v>84</v>
      </c>
      <c r="B117" s="38"/>
      <c r="E117" s="33" t="s">
        <v>903</v>
      </c>
      <c r="J117" s="39"/>
    </row>
    <row r="118" spans="1:16" x14ac:dyDescent="0.25">
      <c r="A118" s="31" t="s">
        <v>726</v>
      </c>
      <c r="B118" s="38"/>
      <c r="E118" s="45" t="s">
        <v>993</v>
      </c>
      <c r="J118" s="39"/>
    </row>
    <row r="119" spans="1:16" ht="195" x14ac:dyDescent="0.25">
      <c r="A119" s="31" t="s">
        <v>86</v>
      </c>
      <c r="B119" s="38"/>
      <c r="E119" s="33" t="s">
        <v>826</v>
      </c>
      <c r="J119" s="39"/>
    </row>
    <row r="120" spans="1:16" x14ac:dyDescent="0.25">
      <c r="A120" s="31" t="s">
        <v>79</v>
      </c>
      <c r="B120" s="31">
        <v>47</v>
      </c>
      <c r="C120" s="32" t="s">
        <v>822</v>
      </c>
      <c r="D120" s="31" t="s">
        <v>740</v>
      </c>
      <c r="E120" s="33" t="s">
        <v>823</v>
      </c>
      <c r="F120" s="34" t="s">
        <v>106</v>
      </c>
      <c r="G120" s="35">
        <v>546.49</v>
      </c>
      <c r="H120" s="36">
        <v>0</v>
      </c>
      <c r="I120" s="36">
        <f>ROUND(G120*H120,P4)</f>
        <v>0</v>
      </c>
      <c r="J120" s="31"/>
      <c r="O120" s="37">
        <f>I120*0.21</f>
        <v>0</v>
      </c>
      <c r="P120">
        <v>3</v>
      </c>
    </row>
    <row r="121" spans="1:16" ht="30" x14ac:dyDescent="0.25">
      <c r="A121" s="31" t="s">
        <v>84</v>
      </c>
      <c r="B121" s="38"/>
      <c r="E121" s="33" t="s">
        <v>903</v>
      </c>
      <c r="J121" s="39"/>
    </row>
    <row r="122" spans="1:16" x14ac:dyDescent="0.25">
      <c r="A122" s="31" t="s">
        <v>726</v>
      </c>
      <c r="B122" s="38"/>
      <c r="E122" s="45" t="s">
        <v>994</v>
      </c>
      <c r="J122" s="39"/>
    </row>
    <row r="123" spans="1:16" ht="195" x14ac:dyDescent="0.25">
      <c r="A123" s="31" t="s">
        <v>86</v>
      </c>
      <c r="B123" s="38"/>
      <c r="E123" s="33" t="s">
        <v>826</v>
      </c>
      <c r="J123" s="39"/>
    </row>
    <row r="124" spans="1:16" x14ac:dyDescent="0.25">
      <c r="A124" s="31" t="s">
        <v>79</v>
      </c>
      <c r="B124" s="31">
        <v>28</v>
      </c>
      <c r="C124" s="32" t="s">
        <v>822</v>
      </c>
      <c r="D124" s="31" t="s">
        <v>723</v>
      </c>
      <c r="E124" s="33" t="s">
        <v>823</v>
      </c>
      <c r="F124" s="34" t="s">
        <v>106</v>
      </c>
      <c r="G124" s="35">
        <v>51.6</v>
      </c>
      <c r="H124" s="36">
        <v>0</v>
      </c>
      <c r="I124" s="36">
        <f>ROUND(G124*H124,P4)</f>
        <v>0</v>
      </c>
      <c r="J124" s="31"/>
      <c r="O124" s="37">
        <f>I124*0.21</f>
        <v>0</v>
      </c>
      <c r="P124">
        <v>3</v>
      </c>
    </row>
    <row r="125" spans="1:16" x14ac:dyDescent="0.25">
      <c r="A125" s="31" t="s">
        <v>84</v>
      </c>
      <c r="B125" s="38"/>
      <c r="E125" s="33" t="s">
        <v>824</v>
      </c>
      <c r="J125" s="39"/>
    </row>
    <row r="126" spans="1:16" x14ac:dyDescent="0.25">
      <c r="A126" s="31" t="s">
        <v>726</v>
      </c>
      <c r="B126" s="38"/>
      <c r="E126" s="45" t="s">
        <v>995</v>
      </c>
      <c r="J126" s="39"/>
    </row>
    <row r="127" spans="1:16" ht="195" x14ac:dyDescent="0.25">
      <c r="A127" s="31" t="s">
        <v>86</v>
      </c>
      <c r="B127" s="38"/>
      <c r="E127" s="33" t="s">
        <v>826</v>
      </c>
      <c r="J127" s="39"/>
    </row>
    <row r="128" spans="1:16" ht="30" x14ac:dyDescent="0.25">
      <c r="A128" s="31" t="s">
        <v>79</v>
      </c>
      <c r="B128" s="31">
        <v>32</v>
      </c>
      <c r="C128" s="32" t="s">
        <v>827</v>
      </c>
      <c r="D128" s="31" t="s">
        <v>81</v>
      </c>
      <c r="E128" s="33" t="s">
        <v>828</v>
      </c>
      <c r="F128" s="34" t="s">
        <v>106</v>
      </c>
      <c r="G128" s="35">
        <v>106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ht="30" x14ac:dyDescent="0.25">
      <c r="A129" s="31" t="s">
        <v>84</v>
      </c>
      <c r="B129" s="38"/>
      <c r="E129" s="33" t="s">
        <v>829</v>
      </c>
      <c r="J129" s="39"/>
    </row>
    <row r="130" spans="1:16" x14ac:dyDescent="0.25">
      <c r="A130" s="31" t="s">
        <v>726</v>
      </c>
      <c r="B130" s="38"/>
      <c r="E130" s="45" t="s">
        <v>996</v>
      </c>
      <c r="J130" s="39"/>
    </row>
    <row r="131" spans="1:16" ht="195" x14ac:dyDescent="0.25">
      <c r="A131" s="31" t="s">
        <v>86</v>
      </c>
      <c r="B131" s="38"/>
      <c r="E131" s="33" t="s">
        <v>826</v>
      </c>
      <c r="J131" s="39"/>
    </row>
    <row r="132" spans="1:16" x14ac:dyDescent="0.25">
      <c r="A132" s="31" t="s">
        <v>79</v>
      </c>
      <c r="B132" s="31">
        <v>40</v>
      </c>
      <c r="C132" s="32" t="s">
        <v>997</v>
      </c>
      <c r="D132" s="31" t="s">
        <v>81</v>
      </c>
      <c r="E132" s="33" t="s">
        <v>998</v>
      </c>
      <c r="F132" s="34" t="s">
        <v>106</v>
      </c>
      <c r="G132" s="35">
        <v>276</v>
      </c>
      <c r="H132" s="36">
        <v>0</v>
      </c>
      <c r="I132" s="36">
        <f>ROUND(G132*H132,P4)</f>
        <v>0</v>
      </c>
      <c r="J132" s="31"/>
      <c r="O132" s="37">
        <f>I132*0.21</f>
        <v>0</v>
      </c>
      <c r="P132">
        <v>3</v>
      </c>
    </row>
    <row r="133" spans="1:16" x14ac:dyDescent="0.25">
      <c r="A133" s="31" t="s">
        <v>84</v>
      </c>
      <c r="B133" s="38"/>
      <c r="E133" s="33" t="s">
        <v>801</v>
      </c>
      <c r="J133" s="39"/>
    </row>
    <row r="134" spans="1:16" x14ac:dyDescent="0.25">
      <c r="A134" s="31" t="s">
        <v>726</v>
      </c>
      <c r="B134" s="38"/>
      <c r="E134" s="45" t="s">
        <v>999</v>
      </c>
      <c r="J134" s="39"/>
    </row>
    <row r="135" spans="1:16" ht="135" x14ac:dyDescent="0.25">
      <c r="A135" s="31" t="s">
        <v>86</v>
      </c>
      <c r="B135" s="38"/>
      <c r="E135" s="33" t="s">
        <v>835</v>
      </c>
      <c r="J135" s="39"/>
    </row>
    <row r="136" spans="1:16" x14ac:dyDescent="0.25">
      <c r="A136" s="31" t="s">
        <v>79</v>
      </c>
      <c r="B136" s="31">
        <v>46</v>
      </c>
      <c r="C136" s="32" t="s">
        <v>1000</v>
      </c>
      <c r="D136" s="31" t="s">
        <v>81</v>
      </c>
      <c r="E136" s="33" t="s">
        <v>1001</v>
      </c>
      <c r="F136" s="34" t="s">
        <v>106</v>
      </c>
      <c r="G136" s="35">
        <v>772.31</v>
      </c>
      <c r="H136" s="36">
        <v>0</v>
      </c>
      <c r="I136" s="36">
        <f>ROUND(G136*H136,P4)</f>
        <v>0</v>
      </c>
      <c r="J136" s="31"/>
      <c r="O136" s="37">
        <f>I136*0.21</f>
        <v>0</v>
      </c>
      <c r="P136">
        <v>3</v>
      </c>
    </row>
    <row r="137" spans="1:16" ht="45" x14ac:dyDescent="0.25">
      <c r="A137" s="31" t="s">
        <v>84</v>
      </c>
      <c r="B137" s="38"/>
      <c r="E137" s="33" t="s">
        <v>833</v>
      </c>
      <c r="J137" s="39"/>
    </row>
    <row r="138" spans="1:16" x14ac:dyDescent="0.25">
      <c r="A138" s="31" t="s">
        <v>726</v>
      </c>
      <c r="B138" s="38"/>
      <c r="E138" s="45" t="s">
        <v>1002</v>
      </c>
      <c r="J138" s="39"/>
    </row>
    <row r="139" spans="1:16" ht="135" x14ac:dyDescent="0.25">
      <c r="A139" s="31" t="s">
        <v>86</v>
      </c>
      <c r="B139" s="38"/>
      <c r="E139" s="33" t="s">
        <v>835</v>
      </c>
      <c r="J139" s="39"/>
    </row>
    <row r="140" spans="1:16" x14ac:dyDescent="0.25">
      <c r="A140" s="31" t="s">
        <v>79</v>
      </c>
      <c r="B140" s="31">
        <v>31</v>
      </c>
      <c r="C140" s="32" t="s">
        <v>836</v>
      </c>
      <c r="D140" s="31" t="s">
        <v>81</v>
      </c>
      <c r="E140" s="33" t="s">
        <v>837</v>
      </c>
      <c r="F140" s="34" t="s">
        <v>95</v>
      </c>
      <c r="G140" s="35">
        <v>794.6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x14ac:dyDescent="0.25">
      <c r="A141" s="31" t="s">
        <v>84</v>
      </c>
      <c r="B141" s="38"/>
      <c r="E141" s="33" t="s">
        <v>801</v>
      </c>
      <c r="J141" s="39"/>
    </row>
    <row r="142" spans="1:16" x14ac:dyDescent="0.25">
      <c r="A142" s="31" t="s">
        <v>726</v>
      </c>
      <c r="B142" s="38"/>
      <c r="E142" s="45" t="s">
        <v>1003</v>
      </c>
      <c r="J142" s="39"/>
    </row>
    <row r="143" spans="1:16" ht="45" x14ac:dyDescent="0.25">
      <c r="A143" s="31" t="s">
        <v>86</v>
      </c>
      <c r="B143" s="38"/>
      <c r="E143" s="33" t="s">
        <v>839</v>
      </c>
      <c r="J143" s="39"/>
    </row>
    <row r="144" spans="1:16" x14ac:dyDescent="0.25">
      <c r="A144" s="25" t="s">
        <v>76</v>
      </c>
      <c r="B144" s="26"/>
      <c r="C144" s="27" t="s">
        <v>946</v>
      </c>
      <c r="D144" s="28"/>
      <c r="E144" s="25" t="s">
        <v>947</v>
      </c>
      <c r="F144" s="28"/>
      <c r="G144" s="28"/>
      <c r="H144" s="28"/>
      <c r="I144" s="29">
        <f>SUMIFS(I145:I148,A145:A148,"P")</f>
        <v>0</v>
      </c>
      <c r="J144" s="30"/>
    </row>
    <row r="145" spans="1:16" x14ac:dyDescent="0.25">
      <c r="A145" s="31" t="s">
        <v>79</v>
      </c>
      <c r="B145" s="31">
        <v>34</v>
      </c>
      <c r="C145" s="32" t="s">
        <v>948</v>
      </c>
      <c r="D145" s="31" t="s">
        <v>81</v>
      </c>
      <c r="E145" s="33" t="s">
        <v>949</v>
      </c>
      <c r="F145" s="34" t="s">
        <v>83</v>
      </c>
      <c r="G145" s="35">
        <v>7</v>
      </c>
      <c r="H145" s="36">
        <v>0</v>
      </c>
      <c r="I145" s="36">
        <f>ROUND(G145*H145,P4)</f>
        <v>0</v>
      </c>
      <c r="J145" s="31"/>
      <c r="O145" s="37">
        <f>I145*0.21</f>
        <v>0</v>
      </c>
      <c r="P145">
        <v>3</v>
      </c>
    </row>
    <row r="146" spans="1:16" x14ac:dyDescent="0.25">
      <c r="A146" s="31" t="s">
        <v>84</v>
      </c>
      <c r="B146" s="38"/>
      <c r="E146" s="33" t="s">
        <v>801</v>
      </c>
      <c r="J146" s="39"/>
    </row>
    <row r="147" spans="1:16" x14ac:dyDescent="0.25">
      <c r="A147" s="31" t="s">
        <v>726</v>
      </c>
      <c r="B147" s="38"/>
      <c r="E147" s="45" t="s">
        <v>1004</v>
      </c>
      <c r="J147" s="39"/>
    </row>
    <row r="148" spans="1:16" ht="90" x14ac:dyDescent="0.25">
      <c r="A148" s="31" t="s">
        <v>86</v>
      </c>
      <c r="B148" s="38"/>
      <c r="E148" s="33" t="s">
        <v>951</v>
      </c>
      <c r="J148" s="39"/>
    </row>
    <row r="149" spans="1:16" x14ac:dyDescent="0.25">
      <c r="A149" s="25" t="s">
        <v>76</v>
      </c>
      <c r="B149" s="26"/>
      <c r="C149" s="27" t="s">
        <v>840</v>
      </c>
      <c r="D149" s="28"/>
      <c r="E149" s="25" t="s">
        <v>841</v>
      </c>
      <c r="F149" s="28"/>
      <c r="G149" s="28"/>
      <c r="H149" s="28"/>
      <c r="I149" s="29">
        <f>SUMIFS(I150:I169,A150:A169,"P")</f>
        <v>0</v>
      </c>
      <c r="J149" s="30"/>
    </row>
    <row r="150" spans="1:16" x14ac:dyDescent="0.25">
      <c r="A150" s="31" t="s">
        <v>79</v>
      </c>
      <c r="B150" s="31">
        <v>35</v>
      </c>
      <c r="C150" s="32" t="s">
        <v>842</v>
      </c>
      <c r="D150" s="31" t="s">
        <v>81</v>
      </c>
      <c r="E150" s="33" t="s">
        <v>843</v>
      </c>
      <c r="F150" s="34" t="s">
        <v>95</v>
      </c>
      <c r="G150" s="35">
        <v>416.5</v>
      </c>
      <c r="H150" s="36">
        <v>0</v>
      </c>
      <c r="I150" s="36">
        <f>ROUND(G150*H150,P4)</f>
        <v>0</v>
      </c>
      <c r="J150" s="31"/>
      <c r="O150" s="37">
        <f>I150*0.21</f>
        <v>0</v>
      </c>
      <c r="P150">
        <v>3</v>
      </c>
    </row>
    <row r="151" spans="1:16" x14ac:dyDescent="0.25">
      <c r="A151" s="31" t="s">
        <v>84</v>
      </c>
      <c r="B151" s="38"/>
      <c r="E151" s="33" t="s">
        <v>801</v>
      </c>
      <c r="J151" s="39"/>
    </row>
    <row r="152" spans="1:16" x14ac:dyDescent="0.25">
      <c r="A152" s="31" t="s">
        <v>726</v>
      </c>
      <c r="B152" s="38"/>
      <c r="E152" s="45" t="s">
        <v>1005</v>
      </c>
      <c r="J152" s="39"/>
    </row>
    <row r="153" spans="1:16" ht="60" x14ac:dyDescent="0.25">
      <c r="A153" s="31" t="s">
        <v>86</v>
      </c>
      <c r="B153" s="38"/>
      <c r="E153" s="33" t="s">
        <v>845</v>
      </c>
      <c r="J153" s="39"/>
    </row>
    <row r="154" spans="1:16" ht="30" x14ac:dyDescent="0.25">
      <c r="A154" s="31" t="s">
        <v>79</v>
      </c>
      <c r="B154" s="31">
        <v>37</v>
      </c>
      <c r="C154" s="32" t="s">
        <v>846</v>
      </c>
      <c r="D154" s="31" t="s">
        <v>81</v>
      </c>
      <c r="E154" s="33" t="s">
        <v>847</v>
      </c>
      <c r="F154" s="34" t="s">
        <v>95</v>
      </c>
      <c r="G154" s="35">
        <v>569</v>
      </c>
      <c r="H154" s="36">
        <v>0</v>
      </c>
      <c r="I154" s="36">
        <f>ROUND(G154*H154,P4)</f>
        <v>0</v>
      </c>
      <c r="J154" s="31"/>
      <c r="O154" s="37">
        <f>I154*0.21</f>
        <v>0</v>
      </c>
      <c r="P154">
        <v>3</v>
      </c>
    </row>
    <row r="155" spans="1:16" x14ac:dyDescent="0.25">
      <c r="A155" s="31" t="s">
        <v>84</v>
      </c>
      <c r="B155" s="38"/>
      <c r="E155" s="40" t="s">
        <v>81</v>
      </c>
      <c r="J155" s="39"/>
    </row>
    <row r="156" spans="1:16" x14ac:dyDescent="0.25">
      <c r="A156" s="31" t="s">
        <v>726</v>
      </c>
      <c r="B156" s="38"/>
      <c r="E156" s="45" t="s">
        <v>1006</v>
      </c>
      <c r="J156" s="39"/>
    </row>
    <row r="157" spans="1:16" ht="60" x14ac:dyDescent="0.25">
      <c r="A157" s="31" t="s">
        <v>86</v>
      </c>
      <c r="B157" s="38"/>
      <c r="E157" s="33" t="s">
        <v>845</v>
      </c>
      <c r="J157" s="39"/>
    </row>
    <row r="158" spans="1:16" x14ac:dyDescent="0.25">
      <c r="A158" s="31" t="s">
        <v>79</v>
      </c>
      <c r="B158" s="31">
        <v>39</v>
      </c>
      <c r="C158" s="32" t="s">
        <v>915</v>
      </c>
      <c r="D158" s="31" t="s">
        <v>81</v>
      </c>
      <c r="E158" s="33" t="s">
        <v>916</v>
      </c>
      <c r="F158" s="34" t="s">
        <v>95</v>
      </c>
      <c r="G158" s="35">
        <v>56.9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25">
      <c r="A159" s="31" t="s">
        <v>84</v>
      </c>
      <c r="B159" s="38"/>
      <c r="E159" s="33" t="s">
        <v>801</v>
      </c>
      <c r="J159" s="39"/>
    </row>
    <row r="160" spans="1:16" x14ac:dyDescent="0.25">
      <c r="A160" s="31" t="s">
        <v>726</v>
      </c>
      <c r="B160" s="38"/>
      <c r="E160" s="45" t="s">
        <v>1007</v>
      </c>
      <c r="J160" s="39"/>
    </row>
    <row r="161" spans="1:16" ht="60" x14ac:dyDescent="0.25">
      <c r="A161" s="31" t="s">
        <v>86</v>
      </c>
      <c r="B161" s="38"/>
      <c r="E161" s="33" t="s">
        <v>845</v>
      </c>
      <c r="J161" s="39"/>
    </row>
    <row r="162" spans="1:16" x14ac:dyDescent="0.25">
      <c r="A162" s="31" t="s">
        <v>79</v>
      </c>
      <c r="B162" s="31">
        <v>38</v>
      </c>
      <c r="C162" s="32" t="s">
        <v>849</v>
      </c>
      <c r="D162" s="31" t="s">
        <v>81</v>
      </c>
      <c r="E162" s="33" t="s">
        <v>850</v>
      </c>
      <c r="F162" s="34" t="s">
        <v>95</v>
      </c>
      <c r="G162" s="35">
        <v>234.6</v>
      </c>
      <c r="H162" s="36">
        <v>0</v>
      </c>
      <c r="I162" s="36">
        <f>ROUND(G162*H162,P4)</f>
        <v>0</v>
      </c>
      <c r="J162" s="31"/>
      <c r="O162" s="37">
        <f>I162*0.21</f>
        <v>0</v>
      </c>
      <c r="P162">
        <v>3</v>
      </c>
    </row>
    <row r="163" spans="1:16" x14ac:dyDescent="0.25">
      <c r="A163" s="31" t="s">
        <v>84</v>
      </c>
      <c r="B163" s="38"/>
      <c r="E163" s="33" t="s">
        <v>801</v>
      </c>
      <c r="J163" s="39"/>
    </row>
    <row r="164" spans="1:16" x14ac:dyDescent="0.25">
      <c r="A164" s="31" t="s">
        <v>726</v>
      </c>
      <c r="B164" s="38"/>
      <c r="E164" s="45" t="s">
        <v>1008</v>
      </c>
      <c r="J164" s="39"/>
    </row>
    <row r="165" spans="1:16" ht="45" x14ac:dyDescent="0.25">
      <c r="A165" s="31" t="s">
        <v>86</v>
      </c>
      <c r="B165" s="38"/>
      <c r="E165" s="33" t="s">
        <v>852</v>
      </c>
      <c r="J165" s="39"/>
    </row>
    <row r="166" spans="1:16" x14ac:dyDescent="0.25">
      <c r="A166" s="31" t="s">
        <v>79</v>
      </c>
      <c r="B166" s="31">
        <v>36</v>
      </c>
      <c r="C166" s="32" t="s">
        <v>955</v>
      </c>
      <c r="D166" s="31" t="s">
        <v>81</v>
      </c>
      <c r="E166" s="33" t="s">
        <v>956</v>
      </c>
      <c r="F166" s="34" t="s">
        <v>83</v>
      </c>
      <c r="G166" s="35">
        <v>7</v>
      </c>
      <c r="H166" s="36">
        <v>0</v>
      </c>
      <c r="I166" s="36">
        <f>ROUND(G166*H166,P4)</f>
        <v>0</v>
      </c>
      <c r="J166" s="31"/>
      <c r="O166" s="37">
        <f>I166*0.21</f>
        <v>0</v>
      </c>
      <c r="P166">
        <v>3</v>
      </c>
    </row>
    <row r="167" spans="1:16" x14ac:dyDescent="0.25">
      <c r="A167" s="31" t="s">
        <v>84</v>
      </c>
      <c r="B167" s="38"/>
      <c r="E167" s="33" t="s">
        <v>801</v>
      </c>
      <c r="J167" s="39"/>
    </row>
    <row r="168" spans="1:16" x14ac:dyDescent="0.25">
      <c r="A168" s="31" t="s">
        <v>726</v>
      </c>
      <c r="B168" s="38"/>
      <c r="E168" s="45" t="s">
        <v>1004</v>
      </c>
      <c r="J168" s="39"/>
    </row>
    <row r="169" spans="1:16" ht="150" x14ac:dyDescent="0.25">
      <c r="A169" s="31" t="s">
        <v>86</v>
      </c>
      <c r="B169" s="41"/>
      <c r="C169" s="42"/>
      <c r="D169" s="42"/>
      <c r="E169" s="33" t="s">
        <v>957</v>
      </c>
      <c r="F169" s="42"/>
      <c r="G169" s="42"/>
      <c r="H169" s="42"/>
      <c r="I169" s="42"/>
      <c r="J169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18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41</v>
      </c>
      <c r="I3" s="20">
        <f>SUMIFS(I8:I185,A8:A185,"SD")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41</v>
      </c>
      <c r="D4" s="49"/>
      <c r="E4" s="18" t="s">
        <v>42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SUMIFS(I9:I28,A9:A28,"P")</f>
        <v>0</v>
      </c>
      <c r="J8" s="30"/>
    </row>
    <row r="9" spans="1:16" x14ac:dyDescent="0.25">
      <c r="A9" s="31" t="s">
        <v>79</v>
      </c>
      <c r="B9" s="31">
        <v>2</v>
      </c>
      <c r="C9" s="32" t="s">
        <v>722</v>
      </c>
      <c r="D9" s="31" t="s">
        <v>740</v>
      </c>
      <c r="E9" s="33" t="s">
        <v>724</v>
      </c>
      <c r="F9" s="34" t="s">
        <v>99</v>
      </c>
      <c r="G9" s="35">
        <v>43.6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958</v>
      </c>
      <c r="J10" s="39"/>
    </row>
    <row r="11" spans="1:16" x14ac:dyDescent="0.25">
      <c r="A11" s="31" t="s">
        <v>726</v>
      </c>
      <c r="B11" s="38"/>
      <c r="E11" s="45" t="s">
        <v>1009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3</v>
      </c>
      <c r="C13" s="32" t="s">
        <v>722</v>
      </c>
      <c r="D13" s="31" t="s">
        <v>723</v>
      </c>
      <c r="E13" s="33" t="s">
        <v>724</v>
      </c>
      <c r="F13" s="34" t="s">
        <v>99</v>
      </c>
      <c r="G13" s="35">
        <v>140.14400000000001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725</v>
      </c>
      <c r="J14" s="39"/>
    </row>
    <row r="15" spans="1:16" ht="45" x14ac:dyDescent="0.25">
      <c r="A15" s="31" t="s">
        <v>726</v>
      </c>
      <c r="B15" s="38"/>
      <c r="E15" s="45" t="s">
        <v>1010</v>
      </c>
      <c r="J15" s="39"/>
    </row>
    <row r="16" spans="1:16" ht="30" x14ac:dyDescent="0.25">
      <c r="A16" s="31" t="s">
        <v>86</v>
      </c>
      <c r="B16" s="38"/>
      <c r="E16" s="33" t="s">
        <v>728</v>
      </c>
      <c r="J16" s="39"/>
    </row>
    <row r="17" spans="1:16" x14ac:dyDescent="0.25">
      <c r="A17" s="31" t="s">
        <v>79</v>
      </c>
      <c r="B17" s="31">
        <v>43</v>
      </c>
      <c r="C17" s="32" t="s">
        <v>722</v>
      </c>
      <c r="D17" s="31" t="s">
        <v>729</v>
      </c>
      <c r="E17" s="33" t="s">
        <v>724</v>
      </c>
      <c r="F17" s="34" t="s">
        <v>99</v>
      </c>
      <c r="G17" s="35">
        <v>40.009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730</v>
      </c>
      <c r="J18" s="39"/>
    </row>
    <row r="19" spans="1:16" ht="30" x14ac:dyDescent="0.25">
      <c r="A19" s="31" t="s">
        <v>726</v>
      </c>
      <c r="B19" s="38"/>
      <c r="E19" s="45" t="s">
        <v>1011</v>
      </c>
      <c r="J19" s="39"/>
    </row>
    <row r="20" spans="1:16" ht="30" x14ac:dyDescent="0.25">
      <c r="A20" s="31" t="s">
        <v>86</v>
      </c>
      <c r="B20" s="38"/>
      <c r="E20" s="33" t="s">
        <v>728</v>
      </c>
      <c r="J20" s="39"/>
    </row>
    <row r="21" spans="1:16" x14ac:dyDescent="0.25">
      <c r="A21" s="31" t="s">
        <v>79</v>
      </c>
      <c r="B21" s="31">
        <v>4</v>
      </c>
      <c r="C21" s="32" t="s">
        <v>722</v>
      </c>
      <c r="D21" s="31" t="s">
        <v>732</v>
      </c>
      <c r="E21" s="33" t="s">
        <v>724</v>
      </c>
      <c r="F21" s="34" t="s">
        <v>99</v>
      </c>
      <c r="G21" s="35">
        <v>419.13600000000002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733</v>
      </c>
      <c r="J22" s="39"/>
    </row>
    <row r="23" spans="1:16" ht="90" x14ac:dyDescent="0.25">
      <c r="A23" s="31" t="s">
        <v>726</v>
      </c>
      <c r="B23" s="38"/>
      <c r="E23" s="45" t="s">
        <v>1012</v>
      </c>
      <c r="J23" s="39"/>
    </row>
    <row r="24" spans="1:16" ht="30" x14ac:dyDescent="0.25">
      <c r="A24" s="31" t="s">
        <v>86</v>
      </c>
      <c r="B24" s="38"/>
      <c r="E24" s="33" t="s">
        <v>728</v>
      </c>
      <c r="J24" s="39"/>
    </row>
    <row r="25" spans="1:16" x14ac:dyDescent="0.25">
      <c r="A25" s="31" t="s">
        <v>79</v>
      </c>
      <c r="B25" s="31">
        <v>1</v>
      </c>
      <c r="C25" s="32" t="s">
        <v>735</v>
      </c>
      <c r="D25" s="31" t="s">
        <v>81</v>
      </c>
      <c r="E25" s="33" t="s">
        <v>736</v>
      </c>
      <c r="F25" s="34" t="s">
        <v>123</v>
      </c>
      <c r="G25" s="35">
        <v>164.34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737</v>
      </c>
      <c r="J26" s="39"/>
    </row>
    <row r="27" spans="1:16" x14ac:dyDescent="0.25">
      <c r="A27" s="31" t="s">
        <v>726</v>
      </c>
      <c r="B27" s="38"/>
      <c r="E27" s="45" t="s">
        <v>1013</v>
      </c>
      <c r="J27" s="39"/>
    </row>
    <row r="28" spans="1:16" ht="30" x14ac:dyDescent="0.25">
      <c r="A28" s="31" t="s">
        <v>86</v>
      </c>
      <c r="B28" s="38"/>
      <c r="E28" s="33" t="s">
        <v>739</v>
      </c>
      <c r="J28" s="39"/>
    </row>
    <row r="29" spans="1:16" x14ac:dyDescent="0.25">
      <c r="A29" s="25" t="s">
        <v>76</v>
      </c>
      <c r="B29" s="26"/>
      <c r="C29" s="27" t="s">
        <v>740</v>
      </c>
      <c r="D29" s="28"/>
      <c r="E29" s="25" t="s">
        <v>101</v>
      </c>
      <c r="F29" s="28"/>
      <c r="G29" s="28"/>
      <c r="H29" s="28"/>
      <c r="I29" s="29">
        <f>SUMIFS(I30:I77,A30:A77,"P")</f>
        <v>0</v>
      </c>
      <c r="J29" s="30"/>
    </row>
    <row r="30" spans="1:16" x14ac:dyDescent="0.25">
      <c r="A30" s="31" t="s">
        <v>79</v>
      </c>
      <c r="B30" s="31">
        <v>6</v>
      </c>
      <c r="C30" s="32" t="s">
        <v>741</v>
      </c>
      <c r="D30" s="31" t="s">
        <v>81</v>
      </c>
      <c r="E30" s="33" t="s">
        <v>742</v>
      </c>
      <c r="F30" s="34" t="s">
        <v>123</v>
      </c>
      <c r="G30" s="35">
        <v>153.68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90" x14ac:dyDescent="0.25">
      <c r="A31" s="31" t="s">
        <v>84</v>
      </c>
      <c r="B31" s="38"/>
      <c r="E31" s="33" t="s">
        <v>857</v>
      </c>
      <c r="J31" s="39"/>
    </row>
    <row r="32" spans="1:16" ht="60" x14ac:dyDescent="0.25">
      <c r="A32" s="31" t="s">
        <v>726</v>
      </c>
      <c r="B32" s="38"/>
      <c r="E32" s="45" t="s">
        <v>1014</v>
      </c>
      <c r="J32" s="39"/>
    </row>
    <row r="33" spans="1:16" ht="90" x14ac:dyDescent="0.25">
      <c r="A33" s="31" t="s">
        <v>86</v>
      </c>
      <c r="B33" s="38"/>
      <c r="E33" s="33" t="s">
        <v>745</v>
      </c>
      <c r="J33" s="39"/>
    </row>
    <row r="34" spans="1:16" ht="30" x14ac:dyDescent="0.25">
      <c r="A34" s="31" t="s">
        <v>79</v>
      </c>
      <c r="B34" s="31">
        <v>10</v>
      </c>
      <c r="C34" s="32" t="s">
        <v>746</v>
      </c>
      <c r="D34" s="31" t="s">
        <v>81</v>
      </c>
      <c r="E34" s="33" t="s">
        <v>747</v>
      </c>
      <c r="F34" s="34" t="s">
        <v>123</v>
      </c>
      <c r="G34" s="35">
        <v>379.16699999999997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60" x14ac:dyDescent="0.25">
      <c r="A35" s="31" t="s">
        <v>84</v>
      </c>
      <c r="B35" s="38"/>
      <c r="E35" s="33" t="s">
        <v>748</v>
      </c>
      <c r="J35" s="39"/>
    </row>
    <row r="36" spans="1:16" ht="60" x14ac:dyDescent="0.25">
      <c r="A36" s="31" t="s">
        <v>726</v>
      </c>
      <c r="B36" s="38"/>
      <c r="E36" s="45" t="s">
        <v>1015</v>
      </c>
      <c r="J36" s="39"/>
    </row>
    <row r="37" spans="1:16" ht="90" x14ac:dyDescent="0.25">
      <c r="A37" s="31" t="s">
        <v>86</v>
      </c>
      <c r="B37" s="38"/>
      <c r="E37" s="33" t="s">
        <v>745</v>
      </c>
      <c r="J37" s="39"/>
    </row>
    <row r="38" spans="1:16" x14ac:dyDescent="0.25">
      <c r="A38" s="31" t="s">
        <v>79</v>
      </c>
      <c r="B38" s="31">
        <v>44</v>
      </c>
      <c r="C38" s="32" t="s">
        <v>750</v>
      </c>
      <c r="D38" s="31" t="s">
        <v>81</v>
      </c>
      <c r="E38" s="33" t="s">
        <v>751</v>
      </c>
      <c r="F38" s="34" t="s">
        <v>123</v>
      </c>
      <c r="G38" s="35">
        <v>17.395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ht="60" x14ac:dyDescent="0.25">
      <c r="A39" s="31" t="s">
        <v>84</v>
      </c>
      <c r="B39" s="38"/>
      <c r="E39" s="33" t="s">
        <v>752</v>
      </c>
      <c r="J39" s="39"/>
    </row>
    <row r="40" spans="1:16" x14ac:dyDescent="0.25">
      <c r="A40" s="31" t="s">
        <v>726</v>
      </c>
      <c r="B40" s="38"/>
      <c r="E40" s="45" t="s">
        <v>1016</v>
      </c>
      <c r="J40" s="39"/>
    </row>
    <row r="41" spans="1:16" ht="90" x14ac:dyDescent="0.25">
      <c r="A41" s="31" t="s">
        <v>86</v>
      </c>
      <c r="B41" s="38"/>
      <c r="E41" s="33" t="s">
        <v>745</v>
      </c>
      <c r="J41" s="39"/>
    </row>
    <row r="42" spans="1:16" x14ac:dyDescent="0.25">
      <c r="A42" s="31" t="s">
        <v>79</v>
      </c>
      <c r="B42" s="31">
        <v>42</v>
      </c>
      <c r="C42" s="32" t="s">
        <v>1017</v>
      </c>
      <c r="D42" s="31" t="s">
        <v>81</v>
      </c>
      <c r="E42" s="33" t="s">
        <v>1018</v>
      </c>
      <c r="F42" s="34" t="s">
        <v>123</v>
      </c>
      <c r="G42" s="35">
        <v>2.6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84</v>
      </c>
      <c r="B43" s="38"/>
      <c r="E43" s="33" t="s">
        <v>1019</v>
      </c>
      <c r="J43" s="39"/>
    </row>
    <row r="44" spans="1:16" x14ac:dyDescent="0.25">
      <c r="A44" s="31" t="s">
        <v>726</v>
      </c>
      <c r="B44" s="38"/>
      <c r="E44" s="45" t="s">
        <v>1020</v>
      </c>
      <c r="J44" s="39"/>
    </row>
    <row r="45" spans="1:16" ht="90" x14ac:dyDescent="0.25">
      <c r="A45" s="31" t="s">
        <v>86</v>
      </c>
      <c r="B45" s="38"/>
      <c r="E45" s="33" t="s">
        <v>745</v>
      </c>
      <c r="J45" s="39"/>
    </row>
    <row r="46" spans="1:16" x14ac:dyDescent="0.25">
      <c r="A46" s="31" t="s">
        <v>79</v>
      </c>
      <c r="B46" s="31">
        <v>7</v>
      </c>
      <c r="C46" s="32" t="s">
        <v>754</v>
      </c>
      <c r="D46" s="31" t="s">
        <v>81</v>
      </c>
      <c r="E46" s="33" t="s">
        <v>755</v>
      </c>
      <c r="F46" s="34" t="s">
        <v>95</v>
      </c>
      <c r="G46" s="35">
        <v>95.9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756</v>
      </c>
      <c r="J47" s="39"/>
    </row>
    <row r="48" spans="1:16" x14ac:dyDescent="0.25">
      <c r="A48" s="31" t="s">
        <v>726</v>
      </c>
      <c r="B48" s="38"/>
      <c r="E48" s="45" t="s">
        <v>1021</v>
      </c>
      <c r="J48" s="39"/>
    </row>
    <row r="49" spans="1:16" ht="90" x14ac:dyDescent="0.25">
      <c r="A49" s="31" t="s">
        <v>86</v>
      </c>
      <c r="B49" s="38"/>
      <c r="E49" s="33" t="s">
        <v>745</v>
      </c>
      <c r="J49" s="39"/>
    </row>
    <row r="50" spans="1:16" ht="30" x14ac:dyDescent="0.25">
      <c r="A50" s="31" t="s">
        <v>79</v>
      </c>
      <c r="B50" s="31">
        <v>5</v>
      </c>
      <c r="C50" s="32" t="s">
        <v>758</v>
      </c>
      <c r="D50" s="31" t="s">
        <v>81</v>
      </c>
      <c r="E50" s="33" t="s">
        <v>759</v>
      </c>
      <c r="F50" s="34" t="s">
        <v>95</v>
      </c>
      <c r="G50" s="35">
        <v>409.4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ht="30" x14ac:dyDescent="0.25">
      <c r="A51" s="31" t="s">
        <v>84</v>
      </c>
      <c r="B51" s="38"/>
      <c r="E51" s="33" t="s">
        <v>756</v>
      </c>
      <c r="J51" s="39"/>
    </row>
    <row r="52" spans="1:16" ht="45" x14ac:dyDescent="0.25">
      <c r="A52" s="31" t="s">
        <v>726</v>
      </c>
      <c r="B52" s="38"/>
      <c r="E52" s="45" t="s">
        <v>1022</v>
      </c>
      <c r="J52" s="39"/>
    </row>
    <row r="53" spans="1:16" ht="90" x14ac:dyDescent="0.25">
      <c r="A53" s="31" t="s">
        <v>86</v>
      </c>
      <c r="B53" s="38"/>
      <c r="E53" s="33" t="s">
        <v>745</v>
      </c>
      <c r="J53" s="39"/>
    </row>
    <row r="54" spans="1:16" x14ac:dyDescent="0.25">
      <c r="A54" s="31" t="s">
        <v>79</v>
      </c>
      <c r="B54" s="31">
        <v>14</v>
      </c>
      <c r="C54" s="32" t="s">
        <v>761</v>
      </c>
      <c r="D54" s="31" t="s">
        <v>81</v>
      </c>
      <c r="E54" s="33" t="s">
        <v>762</v>
      </c>
      <c r="F54" s="34" t="s">
        <v>123</v>
      </c>
      <c r="G54" s="35">
        <v>237.738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ht="30" x14ac:dyDescent="0.25">
      <c r="A55" s="31" t="s">
        <v>84</v>
      </c>
      <c r="B55" s="38"/>
      <c r="E55" s="33" t="s">
        <v>763</v>
      </c>
      <c r="J55" s="39"/>
    </row>
    <row r="56" spans="1:16" ht="45" x14ac:dyDescent="0.25">
      <c r="A56" s="31" t="s">
        <v>726</v>
      </c>
      <c r="B56" s="38"/>
      <c r="E56" s="45" t="s">
        <v>1023</v>
      </c>
      <c r="J56" s="39"/>
    </row>
    <row r="57" spans="1:16" ht="90" x14ac:dyDescent="0.25">
      <c r="A57" s="31" t="s">
        <v>86</v>
      </c>
      <c r="B57" s="38"/>
      <c r="E57" s="33" t="s">
        <v>745</v>
      </c>
      <c r="J57" s="39"/>
    </row>
    <row r="58" spans="1:16" x14ac:dyDescent="0.25">
      <c r="A58" s="31" t="s">
        <v>79</v>
      </c>
      <c r="B58" s="31">
        <v>11</v>
      </c>
      <c r="C58" s="32" t="s">
        <v>967</v>
      </c>
      <c r="D58" s="31" t="s">
        <v>81</v>
      </c>
      <c r="E58" s="33" t="s">
        <v>968</v>
      </c>
      <c r="F58" s="34" t="s">
        <v>123</v>
      </c>
      <c r="G58" s="35">
        <v>21.8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969</v>
      </c>
      <c r="J59" s="39"/>
    </row>
    <row r="60" spans="1:16" x14ac:dyDescent="0.25">
      <c r="A60" s="31" t="s">
        <v>726</v>
      </c>
      <c r="B60" s="38"/>
      <c r="E60" s="45" t="s">
        <v>1024</v>
      </c>
      <c r="J60" s="39"/>
    </row>
    <row r="61" spans="1:16" ht="409.5" x14ac:dyDescent="0.25">
      <c r="A61" s="31" t="s">
        <v>86</v>
      </c>
      <c r="B61" s="38"/>
      <c r="E61" s="33" t="s">
        <v>971</v>
      </c>
      <c r="J61" s="39"/>
    </row>
    <row r="62" spans="1:16" x14ac:dyDescent="0.25">
      <c r="A62" s="31" t="s">
        <v>79</v>
      </c>
      <c r="B62" s="31">
        <v>12</v>
      </c>
      <c r="C62" s="32" t="s">
        <v>765</v>
      </c>
      <c r="D62" s="31" t="s">
        <v>81</v>
      </c>
      <c r="E62" s="33" t="s">
        <v>766</v>
      </c>
      <c r="F62" s="34" t="s">
        <v>123</v>
      </c>
      <c r="G62" s="35">
        <v>469.74700000000001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x14ac:dyDescent="0.25">
      <c r="A63" s="31" t="s">
        <v>84</v>
      </c>
      <c r="B63" s="38"/>
      <c r="E63" s="33" t="s">
        <v>767</v>
      </c>
      <c r="J63" s="39"/>
    </row>
    <row r="64" spans="1:16" ht="45" x14ac:dyDescent="0.25">
      <c r="A64" s="31" t="s">
        <v>726</v>
      </c>
      <c r="B64" s="38"/>
      <c r="E64" s="45" t="s">
        <v>1025</v>
      </c>
      <c r="J64" s="39"/>
    </row>
    <row r="65" spans="1:16" ht="405" x14ac:dyDescent="0.25">
      <c r="A65" s="31" t="s">
        <v>86</v>
      </c>
      <c r="B65" s="38"/>
      <c r="E65" s="33" t="s">
        <v>769</v>
      </c>
      <c r="J65" s="39"/>
    </row>
    <row r="66" spans="1:16" x14ac:dyDescent="0.25">
      <c r="A66" s="31" t="s">
        <v>79</v>
      </c>
      <c r="B66" s="31">
        <v>9</v>
      </c>
      <c r="C66" s="32" t="s">
        <v>973</v>
      </c>
      <c r="D66" s="31" t="s">
        <v>81</v>
      </c>
      <c r="E66" s="33" t="s">
        <v>974</v>
      </c>
      <c r="F66" s="34" t="s">
        <v>123</v>
      </c>
      <c r="G66" s="35">
        <v>21.8</v>
      </c>
      <c r="H66" s="36">
        <v>0</v>
      </c>
      <c r="I66" s="36">
        <f>ROUND(G66*H66,P4)</f>
        <v>0</v>
      </c>
      <c r="J66" s="31"/>
      <c r="O66" s="37">
        <f>I66*0.21</f>
        <v>0</v>
      </c>
      <c r="P66">
        <v>3</v>
      </c>
    </row>
    <row r="67" spans="1:16" x14ac:dyDescent="0.25">
      <c r="A67" s="31" t="s">
        <v>84</v>
      </c>
      <c r="B67" s="38"/>
      <c r="E67" s="33" t="s">
        <v>975</v>
      </c>
      <c r="J67" s="39"/>
    </row>
    <row r="68" spans="1:16" x14ac:dyDescent="0.25">
      <c r="A68" s="31" t="s">
        <v>726</v>
      </c>
      <c r="B68" s="38"/>
      <c r="E68" s="45" t="s">
        <v>1026</v>
      </c>
      <c r="J68" s="39"/>
    </row>
    <row r="69" spans="1:16" ht="255" x14ac:dyDescent="0.25">
      <c r="A69" s="31" t="s">
        <v>86</v>
      </c>
      <c r="B69" s="38"/>
      <c r="E69" s="33" t="s">
        <v>977</v>
      </c>
      <c r="J69" s="39"/>
    </row>
    <row r="70" spans="1:16" ht="30" x14ac:dyDescent="0.25">
      <c r="A70" s="31" t="s">
        <v>79</v>
      </c>
      <c r="B70" s="31">
        <v>8</v>
      </c>
      <c r="C70" s="32" t="s">
        <v>770</v>
      </c>
      <c r="D70" s="31" t="s">
        <v>81</v>
      </c>
      <c r="E70" s="33" t="s">
        <v>771</v>
      </c>
      <c r="F70" s="34" t="s">
        <v>123</v>
      </c>
      <c r="G70" s="35">
        <v>305.40699999999998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ht="60" x14ac:dyDescent="0.25">
      <c r="A71" s="31" t="s">
        <v>84</v>
      </c>
      <c r="B71" s="38"/>
      <c r="E71" s="33" t="s">
        <v>772</v>
      </c>
      <c r="J71" s="39"/>
    </row>
    <row r="72" spans="1:16" ht="75" x14ac:dyDescent="0.25">
      <c r="A72" s="31" t="s">
        <v>726</v>
      </c>
      <c r="B72" s="38"/>
      <c r="E72" s="45" t="s">
        <v>1027</v>
      </c>
      <c r="J72" s="39"/>
    </row>
    <row r="73" spans="1:16" ht="390" x14ac:dyDescent="0.25">
      <c r="A73" s="31" t="s">
        <v>86</v>
      </c>
      <c r="B73" s="38"/>
      <c r="E73" s="33" t="s">
        <v>774</v>
      </c>
      <c r="J73" s="39"/>
    </row>
    <row r="74" spans="1:16" x14ac:dyDescent="0.25">
      <c r="A74" s="31" t="s">
        <v>79</v>
      </c>
      <c r="B74" s="31">
        <v>13</v>
      </c>
      <c r="C74" s="32" t="s">
        <v>777</v>
      </c>
      <c r="D74" s="31" t="s">
        <v>81</v>
      </c>
      <c r="E74" s="33" t="s">
        <v>778</v>
      </c>
      <c r="F74" s="34" t="s">
        <v>106</v>
      </c>
      <c r="G74" s="35">
        <v>821.7</v>
      </c>
      <c r="H74" s="36">
        <v>0</v>
      </c>
      <c r="I74" s="36">
        <f>ROUND(G74*H74,P4)</f>
        <v>0</v>
      </c>
      <c r="J74" s="31"/>
      <c r="O74" s="37">
        <f>I74*0.21</f>
        <v>0</v>
      </c>
      <c r="P74">
        <v>3</v>
      </c>
    </row>
    <row r="75" spans="1:16" ht="45" x14ac:dyDescent="0.25">
      <c r="A75" s="31" t="s">
        <v>84</v>
      </c>
      <c r="B75" s="38"/>
      <c r="E75" s="33" t="s">
        <v>779</v>
      </c>
      <c r="J75" s="39"/>
    </row>
    <row r="76" spans="1:16" x14ac:dyDescent="0.25">
      <c r="A76" s="31" t="s">
        <v>726</v>
      </c>
      <c r="B76" s="38"/>
      <c r="E76" s="45" t="s">
        <v>1028</v>
      </c>
      <c r="J76" s="39"/>
    </row>
    <row r="77" spans="1:16" ht="45" x14ac:dyDescent="0.25">
      <c r="A77" s="31" t="s">
        <v>86</v>
      </c>
      <c r="B77" s="38"/>
      <c r="E77" s="33" t="s">
        <v>781</v>
      </c>
      <c r="J77" s="39"/>
    </row>
    <row r="78" spans="1:16" x14ac:dyDescent="0.25">
      <c r="A78" s="25" t="s">
        <v>76</v>
      </c>
      <c r="B78" s="26"/>
      <c r="C78" s="27" t="s">
        <v>723</v>
      </c>
      <c r="D78" s="28"/>
      <c r="E78" s="25" t="s">
        <v>868</v>
      </c>
      <c r="F78" s="28"/>
      <c r="G78" s="28"/>
      <c r="H78" s="28"/>
      <c r="I78" s="29">
        <f>SUMIFS(I79:I86,A79:A86,"P")</f>
        <v>0</v>
      </c>
      <c r="J78" s="30"/>
    </row>
    <row r="79" spans="1:16" x14ac:dyDescent="0.25">
      <c r="A79" s="31" t="s">
        <v>79</v>
      </c>
      <c r="B79" s="31">
        <v>16</v>
      </c>
      <c r="C79" s="32" t="s">
        <v>869</v>
      </c>
      <c r="D79" s="31" t="s">
        <v>81</v>
      </c>
      <c r="E79" s="33" t="s">
        <v>870</v>
      </c>
      <c r="F79" s="34" t="s">
        <v>95</v>
      </c>
      <c r="G79" s="35">
        <v>220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801</v>
      </c>
      <c r="J80" s="39"/>
    </row>
    <row r="81" spans="1:16" x14ac:dyDescent="0.25">
      <c r="A81" s="31" t="s">
        <v>726</v>
      </c>
      <c r="B81" s="38"/>
      <c r="E81" s="45" t="s">
        <v>1029</v>
      </c>
      <c r="J81" s="39"/>
    </row>
    <row r="82" spans="1:16" ht="195" x14ac:dyDescent="0.25">
      <c r="A82" s="31" t="s">
        <v>86</v>
      </c>
      <c r="B82" s="38"/>
      <c r="E82" s="33" t="s">
        <v>872</v>
      </c>
      <c r="J82" s="39"/>
    </row>
    <row r="83" spans="1:16" x14ac:dyDescent="0.25">
      <c r="A83" s="31" t="s">
        <v>79</v>
      </c>
      <c r="B83" s="31">
        <v>15</v>
      </c>
      <c r="C83" s="32" t="s">
        <v>873</v>
      </c>
      <c r="D83" s="31" t="s">
        <v>81</v>
      </c>
      <c r="E83" s="33" t="s">
        <v>874</v>
      </c>
      <c r="F83" s="34" t="s">
        <v>106</v>
      </c>
      <c r="G83" s="35">
        <v>297</v>
      </c>
      <c r="H83" s="36">
        <v>0</v>
      </c>
      <c r="I83" s="36">
        <f>ROUND(G83*H83,P4)</f>
        <v>0</v>
      </c>
      <c r="J83" s="31"/>
      <c r="O83" s="37">
        <f>I83*0.21</f>
        <v>0</v>
      </c>
      <c r="P83">
        <v>3</v>
      </c>
    </row>
    <row r="84" spans="1:16" ht="30" x14ac:dyDescent="0.25">
      <c r="A84" s="31" t="s">
        <v>84</v>
      </c>
      <c r="B84" s="38"/>
      <c r="E84" s="33" t="s">
        <v>878</v>
      </c>
      <c r="J84" s="39"/>
    </row>
    <row r="85" spans="1:16" x14ac:dyDescent="0.25">
      <c r="A85" s="31" t="s">
        <v>726</v>
      </c>
      <c r="B85" s="38"/>
      <c r="E85" s="45" t="s">
        <v>1030</v>
      </c>
      <c r="J85" s="39"/>
    </row>
    <row r="86" spans="1:16" ht="120" x14ac:dyDescent="0.25">
      <c r="A86" s="31" t="s">
        <v>86</v>
      </c>
      <c r="B86" s="38"/>
      <c r="E86" s="33" t="s">
        <v>877</v>
      </c>
      <c r="J86" s="39"/>
    </row>
    <row r="87" spans="1:16" x14ac:dyDescent="0.25">
      <c r="A87" s="25" t="s">
        <v>76</v>
      </c>
      <c r="B87" s="26"/>
      <c r="C87" s="27" t="s">
        <v>782</v>
      </c>
      <c r="D87" s="28"/>
      <c r="E87" s="25" t="s">
        <v>783</v>
      </c>
      <c r="F87" s="28"/>
      <c r="G87" s="28"/>
      <c r="H87" s="28"/>
      <c r="I87" s="29">
        <f>SUMIFS(I88:I163,A88:A163,"P")</f>
        <v>0</v>
      </c>
      <c r="J87" s="30"/>
    </row>
    <row r="88" spans="1:16" x14ac:dyDescent="0.25">
      <c r="A88" s="31" t="s">
        <v>79</v>
      </c>
      <c r="B88" s="31">
        <v>25</v>
      </c>
      <c r="C88" s="32" t="s">
        <v>982</v>
      </c>
      <c r="D88" s="31" t="s">
        <v>81</v>
      </c>
      <c r="E88" s="33" t="s">
        <v>983</v>
      </c>
      <c r="F88" s="34" t="s">
        <v>123</v>
      </c>
      <c r="G88" s="35">
        <v>52.625999999999998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ht="30" x14ac:dyDescent="0.25">
      <c r="A89" s="31" t="s">
        <v>84</v>
      </c>
      <c r="B89" s="38"/>
      <c r="E89" s="33" t="s">
        <v>984</v>
      </c>
      <c r="J89" s="39"/>
    </row>
    <row r="90" spans="1:16" x14ac:dyDescent="0.25">
      <c r="A90" s="31" t="s">
        <v>726</v>
      </c>
      <c r="B90" s="38"/>
      <c r="E90" s="45" t="s">
        <v>1031</v>
      </c>
      <c r="J90" s="39"/>
    </row>
    <row r="91" spans="1:16" ht="150" x14ac:dyDescent="0.25">
      <c r="A91" s="31" t="s">
        <v>86</v>
      </c>
      <c r="B91" s="38"/>
      <c r="E91" s="33" t="s">
        <v>883</v>
      </c>
      <c r="J91" s="39"/>
    </row>
    <row r="92" spans="1:16" x14ac:dyDescent="0.25">
      <c r="A92" s="31" t="s">
        <v>79</v>
      </c>
      <c r="B92" s="31">
        <v>32</v>
      </c>
      <c r="C92" s="32" t="s">
        <v>784</v>
      </c>
      <c r="D92" s="31" t="s">
        <v>740</v>
      </c>
      <c r="E92" s="33" t="s">
        <v>785</v>
      </c>
      <c r="F92" s="34" t="s">
        <v>106</v>
      </c>
      <c r="G92" s="35">
        <v>223.959</v>
      </c>
      <c r="H92" s="36">
        <v>0</v>
      </c>
      <c r="I92" s="36">
        <f>ROUND(G92*H92,P4)</f>
        <v>0</v>
      </c>
      <c r="J92" s="31"/>
      <c r="O92" s="37">
        <f>I92*0.21</f>
        <v>0</v>
      </c>
      <c r="P92">
        <v>3</v>
      </c>
    </row>
    <row r="93" spans="1:16" ht="45" x14ac:dyDescent="0.25">
      <c r="A93" s="31" t="s">
        <v>84</v>
      </c>
      <c r="B93" s="38"/>
      <c r="E93" s="33" t="s">
        <v>786</v>
      </c>
      <c r="J93" s="39"/>
    </row>
    <row r="94" spans="1:16" x14ac:dyDescent="0.25">
      <c r="A94" s="31" t="s">
        <v>726</v>
      </c>
      <c r="B94" s="38"/>
      <c r="E94" s="45" t="s">
        <v>1032</v>
      </c>
      <c r="J94" s="39"/>
    </row>
    <row r="95" spans="1:16" ht="60" x14ac:dyDescent="0.25">
      <c r="A95" s="31" t="s">
        <v>86</v>
      </c>
      <c r="B95" s="38"/>
      <c r="E95" s="33" t="s">
        <v>788</v>
      </c>
      <c r="J95" s="39"/>
    </row>
    <row r="96" spans="1:16" x14ac:dyDescent="0.25">
      <c r="A96" s="31" t="s">
        <v>79</v>
      </c>
      <c r="B96" s="31">
        <v>24</v>
      </c>
      <c r="C96" s="32" t="s">
        <v>784</v>
      </c>
      <c r="D96" s="31" t="s">
        <v>723</v>
      </c>
      <c r="E96" s="33" t="s">
        <v>785</v>
      </c>
      <c r="F96" s="34" t="s">
        <v>106</v>
      </c>
      <c r="G96" s="35">
        <v>109.11</v>
      </c>
      <c r="H96" s="36">
        <v>0</v>
      </c>
      <c r="I96" s="36">
        <f>ROUND(G96*H96,P4)</f>
        <v>0</v>
      </c>
      <c r="J96" s="31"/>
      <c r="O96" s="37">
        <f>I96*0.21</f>
        <v>0</v>
      </c>
      <c r="P96">
        <v>3</v>
      </c>
    </row>
    <row r="97" spans="1:16" ht="45" x14ac:dyDescent="0.25">
      <c r="A97" s="31" t="s">
        <v>84</v>
      </c>
      <c r="B97" s="38"/>
      <c r="E97" s="33" t="s">
        <v>789</v>
      </c>
      <c r="J97" s="39"/>
    </row>
    <row r="98" spans="1:16" ht="30" x14ac:dyDescent="0.25">
      <c r="A98" s="31" t="s">
        <v>726</v>
      </c>
      <c r="B98" s="38"/>
      <c r="E98" s="45" t="s">
        <v>1033</v>
      </c>
      <c r="J98" s="39"/>
    </row>
    <row r="99" spans="1:16" ht="60" x14ac:dyDescent="0.25">
      <c r="A99" s="31" t="s">
        <v>86</v>
      </c>
      <c r="B99" s="38"/>
      <c r="E99" s="33" t="s">
        <v>788</v>
      </c>
      <c r="J99" s="39"/>
    </row>
    <row r="100" spans="1:16" x14ac:dyDescent="0.25">
      <c r="A100" s="31" t="s">
        <v>79</v>
      </c>
      <c r="B100" s="31">
        <v>17</v>
      </c>
      <c r="C100" s="32" t="s">
        <v>791</v>
      </c>
      <c r="D100" s="31" t="s">
        <v>81</v>
      </c>
      <c r="E100" s="33" t="s">
        <v>792</v>
      </c>
      <c r="F100" s="34" t="s">
        <v>106</v>
      </c>
      <c r="G100" s="35">
        <v>299.13900000000001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ht="45" x14ac:dyDescent="0.25">
      <c r="A101" s="31" t="s">
        <v>84</v>
      </c>
      <c r="B101" s="38"/>
      <c r="E101" s="33" t="s">
        <v>786</v>
      </c>
      <c r="J101" s="39"/>
    </row>
    <row r="102" spans="1:16" ht="45" x14ac:dyDescent="0.25">
      <c r="A102" s="31" t="s">
        <v>726</v>
      </c>
      <c r="B102" s="38"/>
      <c r="E102" s="45" t="s">
        <v>1034</v>
      </c>
      <c r="J102" s="39"/>
    </row>
    <row r="103" spans="1:16" ht="60" x14ac:dyDescent="0.25">
      <c r="A103" s="31" t="s">
        <v>86</v>
      </c>
      <c r="B103" s="38"/>
      <c r="E103" s="33" t="s">
        <v>788</v>
      </c>
      <c r="J103" s="39"/>
    </row>
    <row r="104" spans="1:16" x14ac:dyDescent="0.25">
      <c r="A104" s="31" t="s">
        <v>79</v>
      </c>
      <c r="B104" s="31">
        <v>30</v>
      </c>
      <c r="C104" s="32" t="s">
        <v>799</v>
      </c>
      <c r="D104" s="31" t="s">
        <v>81</v>
      </c>
      <c r="E104" s="33" t="s">
        <v>800</v>
      </c>
      <c r="F104" s="34" t="s">
        <v>106</v>
      </c>
      <c r="G104" s="35">
        <v>746.53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801</v>
      </c>
      <c r="J105" s="39"/>
    </row>
    <row r="106" spans="1:16" x14ac:dyDescent="0.25">
      <c r="A106" s="31" t="s">
        <v>726</v>
      </c>
      <c r="B106" s="38"/>
      <c r="E106" s="45" t="s">
        <v>1035</v>
      </c>
      <c r="J106" s="39"/>
    </row>
    <row r="107" spans="1:16" ht="75" x14ac:dyDescent="0.25">
      <c r="A107" s="31" t="s">
        <v>86</v>
      </c>
      <c r="B107" s="38"/>
      <c r="E107" s="33" t="s">
        <v>803</v>
      </c>
      <c r="J107" s="39"/>
    </row>
    <row r="108" spans="1:16" x14ac:dyDescent="0.25">
      <c r="A108" s="31" t="s">
        <v>79</v>
      </c>
      <c r="B108" s="31">
        <v>22</v>
      </c>
      <c r="C108" s="32" t="s">
        <v>804</v>
      </c>
      <c r="D108" s="31" t="s">
        <v>81</v>
      </c>
      <c r="E108" s="33" t="s">
        <v>805</v>
      </c>
      <c r="F108" s="34" t="s">
        <v>106</v>
      </c>
      <c r="G108" s="35">
        <v>1493.06</v>
      </c>
      <c r="H108" s="36">
        <v>0</v>
      </c>
      <c r="I108" s="36">
        <f>ROUND(G108*H108,P4)</f>
        <v>0</v>
      </c>
      <c r="J108" s="31"/>
      <c r="O108" s="37">
        <f>I108*0.21</f>
        <v>0</v>
      </c>
      <c r="P108">
        <v>3</v>
      </c>
    </row>
    <row r="109" spans="1:16" x14ac:dyDescent="0.25">
      <c r="A109" s="31" t="s">
        <v>84</v>
      </c>
      <c r="B109" s="38"/>
      <c r="E109" s="33" t="s">
        <v>801</v>
      </c>
      <c r="J109" s="39"/>
    </row>
    <row r="110" spans="1:16" x14ac:dyDescent="0.25">
      <c r="A110" s="31" t="s">
        <v>726</v>
      </c>
      <c r="B110" s="38"/>
      <c r="E110" s="45" t="s">
        <v>1036</v>
      </c>
      <c r="J110" s="39"/>
    </row>
    <row r="111" spans="1:16" ht="75" x14ac:dyDescent="0.25">
      <c r="A111" s="31" t="s">
        <v>86</v>
      </c>
      <c r="B111" s="38"/>
      <c r="E111" s="33" t="s">
        <v>803</v>
      </c>
      <c r="J111" s="39"/>
    </row>
    <row r="112" spans="1:16" ht="30" x14ac:dyDescent="0.25">
      <c r="A112" s="31" t="s">
        <v>79</v>
      </c>
      <c r="B112" s="31">
        <v>21</v>
      </c>
      <c r="C112" s="32" t="s">
        <v>811</v>
      </c>
      <c r="D112" s="31" t="s">
        <v>81</v>
      </c>
      <c r="E112" s="33" t="s">
        <v>812</v>
      </c>
      <c r="F112" s="34" t="s">
        <v>106</v>
      </c>
      <c r="G112" s="35">
        <v>746.53</v>
      </c>
      <c r="H112" s="36">
        <v>0</v>
      </c>
      <c r="I112" s="36">
        <f>ROUND(G112*H112,P4)</f>
        <v>0</v>
      </c>
      <c r="J112" s="31"/>
      <c r="O112" s="37">
        <f>I112*0.21</f>
        <v>0</v>
      </c>
      <c r="P112">
        <v>3</v>
      </c>
    </row>
    <row r="113" spans="1:16" x14ac:dyDescent="0.25">
      <c r="A113" s="31" t="s">
        <v>84</v>
      </c>
      <c r="B113" s="38"/>
      <c r="E113" s="33" t="s">
        <v>801</v>
      </c>
      <c r="J113" s="39"/>
    </row>
    <row r="114" spans="1:16" x14ac:dyDescent="0.25">
      <c r="A114" s="31" t="s">
        <v>726</v>
      </c>
      <c r="B114" s="38"/>
      <c r="E114" s="45" t="s">
        <v>1035</v>
      </c>
      <c r="J114" s="39"/>
    </row>
    <row r="115" spans="1:16" ht="165" x14ac:dyDescent="0.25">
      <c r="A115" s="31" t="s">
        <v>86</v>
      </c>
      <c r="B115" s="38"/>
      <c r="E115" s="33" t="s">
        <v>813</v>
      </c>
      <c r="J115" s="39"/>
    </row>
    <row r="116" spans="1:16" x14ac:dyDescent="0.25">
      <c r="A116" s="31" t="s">
        <v>79</v>
      </c>
      <c r="B116" s="31">
        <v>23</v>
      </c>
      <c r="C116" s="32" t="s">
        <v>814</v>
      </c>
      <c r="D116" s="31" t="s">
        <v>81</v>
      </c>
      <c r="E116" s="33" t="s">
        <v>815</v>
      </c>
      <c r="F116" s="34" t="s">
        <v>106</v>
      </c>
      <c r="G116" s="35">
        <v>746.53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x14ac:dyDescent="0.25">
      <c r="A117" s="31" t="s">
        <v>84</v>
      </c>
      <c r="B117" s="38"/>
      <c r="E117" s="33" t="s">
        <v>801</v>
      </c>
      <c r="J117" s="39"/>
    </row>
    <row r="118" spans="1:16" x14ac:dyDescent="0.25">
      <c r="A118" s="31" t="s">
        <v>726</v>
      </c>
      <c r="B118" s="38"/>
      <c r="E118" s="45" t="s">
        <v>1035</v>
      </c>
      <c r="J118" s="39"/>
    </row>
    <row r="119" spans="1:16" ht="165" x14ac:dyDescent="0.25">
      <c r="A119" s="31" t="s">
        <v>86</v>
      </c>
      <c r="B119" s="38"/>
      <c r="E119" s="33" t="s">
        <v>813</v>
      </c>
      <c r="J119" s="39"/>
    </row>
    <row r="120" spans="1:16" x14ac:dyDescent="0.25">
      <c r="A120" s="31" t="s">
        <v>79</v>
      </c>
      <c r="B120" s="31">
        <v>27</v>
      </c>
      <c r="C120" s="32" t="s">
        <v>816</v>
      </c>
      <c r="D120" s="31" t="s">
        <v>81</v>
      </c>
      <c r="E120" s="33" t="s">
        <v>817</v>
      </c>
      <c r="F120" s="34" t="s">
        <v>106</v>
      </c>
      <c r="G120" s="35">
        <v>746.53</v>
      </c>
      <c r="H120" s="36">
        <v>0</v>
      </c>
      <c r="I120" s="36">
        <f>ROUND(G120*H120,P4)</f>
        <v>0</v>
      </c>
      <c r="J120" s="31"/>
      <c r="O120" s="37">
        <f>I120*0.21</f>
        <v>0</v>
      </c>
      <c r="P120">
        <v>3</v>
      </c>
    </row>
    <row r="121" spans="1:16" x14ac:dyDescent="0.25">
      <c r="A121" s="31" t="s">
        <v>84</v>
      </c>
      <c r="B121" s="38"/>
      <c r="E121" s="33" t="s">
        <v>801</v>
      </c>
      <c r="J121" s="39"/>
    </row>
    <row r="122" spans="1:16" x14ac:dyDescent="0.25">
      <c r="A122" s="31" t="s">
        <v>726</v>
      </c>
      <c r="B122" s="38"/>
      <c r="E122" s="45" t="s">
        <v>1035</v>
      </c>
      <c r="J122" s="39"/>
    </row>
    <row r="123" spans="1:16" ht="165" x14ac:dyDescent="0.25">
      <c r="A123" s="31" t="s">
        <v>86</v>
      </c>
      <c r="B123" s="38"/>
      <c r="E123" s="33" t="s">
        <v>813</v>
      </c>
      <c r="J123" s="39"/>
    </row>
    <row r="124" spans="1:16" x14ac:dyDescent="0.25">
      <c r="A124" s="31" t="s">
        <v>79</v>
      </c>
      <c r="B124" s="31">
        <v>20</v>
      </c>
      <c r="C124" s="32" t="s">
        <v>818</v>
      </c>
      <c r="D124" s="31" t="s">
        <v>81</v>
      </c>
      <c r="E124" s="33" t="s">
        <v>819</v>
      </c>
      <c r="F124" s="34" t="s">
        <v>106</v>
      </c>
      <c r="G124" s="35">
        <v>746.53</v>
      </c>
      <c r="H124" s="36">
        <v>0</v>
      </c>
      <c r="I124" s="36">
        <f>ROUND(G124*H124,P4)</f>
        <v>0</v>
      </c>
      <c r="J124" s="31"/>
      <c r="O124" s="37">
        <f>I124*0.21</f>
        <v>0</v>
      </c>
      <c r="P124">
        <v>3</v>
      </c>
    </row>
    <row r="125" spans="1:16" ht="30" x14ac:dyDescent="0.25">
      <c r="A125" s="31" t="s">
        <v>84</v>
      </c>
      <c r="B125" s="38"/>
      <c r="E125" s="33" t="s">
        <v>820</v>
      </c>
      <c r="J125" s="39"/>
    </row>
    <row r="126" spans="1:16" x14ac:dyDescent="0.25">
      <c r="A126" s="31" t="s">
        <v>726</v>
      </c>
      <c r="B126" s="38"/>
      <c r="E126" s="45" t="s">
        <v>1035</v>
      </c>
      <c r="J126" s="39"/>
    </row>
    <row r="127" spans="1:16" ht="30" x14ac:dyDescent="0.25">
      <c r="A127" s="31" t="s">
        <v>86</v>
      </c>
      <c r="B127" s="38"/>
      <c r="E127" s="33" t="s">
        <v>821</v>
      </c>
      <c r="J127" s="39"/>
    </row>
    <row r="128" spans="1:16" x14ac:dyDescent="0.25">
      <c r="A128" s="31" t="s">
        <v>79</v>
      </c>
      <c r="B128" s="31">
        <v>41</v>
      </c>
      <c r="C128" s="32" t="s">
        <v>822</v>
      </c>
      <c r="D128" s="31" t="s">
        <v>740</v>
      </c>
      <c r="E128" s="33" t="s">
        <v>823</v>
      </c>
      <c r="F128" s="34" t="s">
        <v>106</v>
      </c>
      <c r="G128" s="35">
        <v>371.81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ht="30" x14ac:dyDescent="0.25">
      <c r="A129" s="31" t="s">
        <v>84</v>
      </c>
      <c r="B129" s="38"/>
      <c r="E129" s="33" t="s">
        <v>903</v>
      </c>
      <c r="J129" s="39"/>
    </row>
    <row r="130" spans="1:16" x14ac:dyDescent="0.25">
      <c r="A130" s="31" t="s">
        <v>726</v>
      </c>
      <c r="B130" s="38"/>
      <c r="E130" s="45" t="s">
        <v>1037</v>
      </c>
      <c r="J130" s="39"/>
    </row>
    <row r="131" spans="1:16" ht="195" x14ac:dyDescent="0.25">
      <c r="A131" s="31" t="s">
        <v>86</v>
      </c>
      <c r="B131" s="38"/>
      <c r="E131" s="33" t="s">
        <v>826</v>
      </c>
      <c r="J131" s="39"/>
    </row>
    <row r="132" spans="1:16" x14ac:dyDescent="0.25">
      <c r="A132" s="31" t="s">
        <v>79</v>
      </c>
      <c r="B132" s="31">
        <v>31</v>
      </c>
      <c r="C132" s="32" t="s">
        <v>822</v>
      </c>
      <c r="D132" s="31" t="s">
        <v>723</v>
      </c>
      <c r="E132" s="33" t="s">
        <v>823</v>
      </c>
      <c r="F132" s="34" t="s">
        <v>106</v>
      </c>
      <c r="G132" s="35">
        <v>21.8</v>
      </c>
      <c r="H132" s="36">
        <v>0</v>
      </c>
      <c r="I132" s="36">
        <f>ROUND(G132*H132,P4)</f>
        <v>0</v>
      </c>
      <c r="J132" s="31"/>
      <c r="O132" s="37">
        <f>I132*0.21</f>
        <v>0</v>
      </c>
      <c r="P132">
        <v>3</v>
      </c>
    </row>
    <row r="133" spans="1:16" x14ac:dyDescent="0.25">
      <c r="A133" s="31" t="s">
        <v>84</v>
      </c>
      <c r="B133" s="38"/>
      <c r="E133" s="33" t="s">
        <v>824</v>
      </c>
      <c r="J133" s="39"/>
    </row>
    <row r="134" spans="1:16" x14ac:dyDescent="0.25">
      <c r="A134" s="31" t="s">
        <v>726</v>
      </c>
      <c r="B134" s="38"/>
      <c r="E134" s="45" t="s">
        <v>1024</v>
      </c>
      <c r="J134" s="39"/>
    </row>
    <row r="135" spans="1:16" ht="195" x14ac:dyDescent="0.25">
      <c r="A135" s="31" t="s">
        <v>86</v>
      </c>
      <c r="B135" s="38"/>
      <c r="E135" s="33" t="s">
        <v>826</v>
      </c>
      <c r="J135" s="39"/>
    </row>
    <row r="136" spans="1:16" x14ac:dyDescent="0.25">
      <c r="A136" s="31" t="s">
        <v>79</v>
      </c>
      <c r="B136" s="31">
        <v>40</v>
      </c>
      <c r="C136" s="32" t="s">
        <v>896</v>
      </c>
      <c r="D136" s="31" t="s">
        <v>81</v>
      </c>
      <c r="E136" s="33" t="s">
        <v>897</v>
      </c>
      <c r="F136" s="34" t="s">
        <v>106</v>
      </c>
      <c r="G136" s="35">
        <v>20</v>
      </c>
      <c r="H136" s="36">
        <v>0</v>
      </c>
      <c r="I136" s="36">
        <f>ROUND(G136*H136,P4)</f>
        <v>0</v>
      </c>
      <c r="J136" s="31"/>
      <c r="O136" s="37">
        <f>I136*0.21</f>
        <v>0</v>
      </c>
      <c r="P136">
        <v>3</v>
      </c>
    </row>
    <row r="137" spans="1:16" ht="45" x14ac:dyDescent="0.25">
      <c r="A137" s="31" t="s">
        <v>84</v>
      </c>
      <c r="B137" s="38"/>
      <c r="E137" s="33" t="s">
        <v>1038</v>
      </c>
      <c r="J137" s="39"/>
    </row>
    <row r="138" spans="1:16" x14ac:dyDescent="0.25">
      <c r="A138" s="31" t="s">
        <v>726</v>
      </c>
      <c r="B138" s="38"/>
      <c r="E138" s="45" t="s">
        <v>1039</v>
      </c>
      <c r="J138" s="39"/>
    </row>
    <row r="139" spans="1:16" ht="180" x14ac:dyDescent="0.25">
      <c r="A139" s="31" t="s">
        <v>86</v>
      </c>
      <c r="B139" s="38"/>
      <c r="E139" s="33" t="s">
        <v>900</v>
      </c>
      <c r="J139" s="39"/>
    </row>
    <row r="140" spans="1:16" x14ac:dyDescent="0.25">
      <c r="A140" s="31" t="s">
        <v>79</v>
      </c>
      <c r="B140" s="31">
        <v>29</v>
      </c>
      <c r="C140" s="32" t="s">
        <v>901</v>
      </c>
      <c r="D140" s="31" t="s">
        <v>81</v>
      </c>
      <c r="E140" s="33" t="s">
        <v>902</v>
      </c>
      <c r="F140" s="34" t="s">
        <v>106</v>
      </c>
      <c r="G140" s="35">
        <v>134.87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30" x14ac:dyDescent="0.25">
      <c r="A141" s="31" t="s">
        <v>84</v>
      </c>
      <c r="B141" s="38"/>
      <c r="E141" s="33" t="s">
        <v>903</v>
      </c>
      <c r="J141" s="39"/>
    </row>
    <row r="142" spans="1:16" x14ac:dyDescent="0.25">
      <c r="A142" s="31" t="s">
        <v>726</v>
      </c>
      <c r="B142" s="38"/>
      <c r="E142" s="45" t="s">
        <v>1040</v>
      </c>
      <c r="J142" s="39"/>
    </row>
    <row r="143" spans="1:16" ht="195" x14ac:dyDescent="0.25">
      <c r="A143" s="31" t="s">
        <v>86</v>
      </c>
      <c r="B143" s="38"/>
      <c r="E143" s="33" t="s">
        <v>826</v>
      </c>
      <c r="J143" s="39"/>
    </row>
    <row r="144" spans="1:16" ht="30" x14ac:dyDescent="0.25">
      <c r="A144" s="31" t="s">
        <v>79</v>
      </c>
      <c r="B144" s="31">
        <v>33</v>
      </c>
      <c r="C144" s="32" t="s">
        <v>827</v>
      </c>
      <c r="D144" s="31" t="s">
        <v>81</v>
      </c>
      <c r="E144" s="33" t="s">
        <v>828</v>
      </c>
      <c r="F144" s="34" t="s">
        <v>106</v>
      </c>
      <c r="G144" s="35">
        <v>54.7</v>
      </c>
      <c r="H144" s="36">
        <v>0</v>
      </c>
      <c r="I144" s="36">
        <f>ROUND(G144*H144,P4)</f>
        <v>0</v>
      </c>
      <c r="J144" s="31"/>
      <c r="O144" s="37">
        <f>I144*0.21</f>
        <v>0</v>
      </c>
      <c r="P144">
        <v>3</v>
      </c>
    </row>
    <row r="145" spans="1:16" ht="30" x14ac:dyDescent="0.25">
      <c r="A145" s="31" t="s">
        <v>84</v>
      </c>
      <c r="B145" s="38"/>
      <c r="E145" s="33" t="s">
        <v>829</v>
      </c>
      <c r="J145" s="39"/>
    </row>
    <row r="146" spans="1:16" x14ac:dyDescent="0.25">
      <c r="A146" s="31" t="s">
        <v>726</v>
      </c>
      <c r="B146" s="38"/>
      <c r="E146" s="45" t="s">
        <v>1041</v>
      </c>
      <c r="J146" s="39"/>
    </row>
    <row r="147" spans="1:16" ht="195" x14ac:dyDescent="0.25">
      <c r="A147" s="31" t="s">
        <v>86</v>
      </c>
      <c r="B147" s="38"/>
      <c r="E147" s="33" t="s">
        <v>826</v>
      </c>
      <c r="J147" s="39"/>
    </row>
    <row r="148" spans="1:16" x14ac:dyDescent="0.25">
      <c r="A148" s="31" t="s">
        <v>79</v>
      </c>
      <c r="B148" s="31">
        <v>18</v>
      </c>
      <c r="C148" s="32" t="s">
        <v>997</v>
      </c>
      <c r="D148" s="31" t="s">
        <v>81</v>
      </c>
      <c r="E148" s="33" t="s">
        <v>998</v>
      </c>
      <c r="F148" s="34" t="s">
        <v>106</v>
      </c>
      <c r="G148" s="35">
        <v>250.6</v>
      </c>
      <c r="H148" s="36">
        <v>0</v>
      </c>
      <c r="I148" s="36">
        <f>ROUND(G148*H148,P4)</f>
        <v>0</v>
      </c>
      <c r="J148" s="31"/>
      <c r="O148" s="37">
        <f>I148*0.21</f>
        <v>0</v>
      </c>
      <c r="P148">
        <v>3</v>
      </c>
    </row>
    <row r="149" spans="1:16" x14ac:dyDescent="0.25">
      <c r="A149" s="31" t="s">
        <v>84</v>
      </c>
      <c r="B149" s="38"/>
      <c r="E149" s="33" t="s">
        <v>801</v>
      </c>
      <c r="J149" s="39"/>
    </row>
    <row r="150" spans="1:16" x14ac:dyDescent="0.25">
      <c r="A150" s="31" t="s">
        <v>726</v>
      </c>
      <c r="B150" s="38"/>
      <c r="E150" s="45" t="s">
        <v>1042</v>
      </c>
      <c r="J150" s="39"/>
    </row>
    <row r="151" spans="1:16" ht="135" x14ac:dyDescent="0.25">
      <c r="A151" s="31" t="s">
        <v>86</v>
      </c>
      <c r="B151" s="38"/>
      <c r="E151" s="33" t="s">
        <v>835</v>
      </c>
      <c r="J151" s="39"/>
    </row>
    <row r="152" spans="1:16" x14ac:dyDescent="0.25">
      <c r="A152" s="31" t="s">
        <v>79</v>
      </c>
      <c r="B152" s="31">
        <v>39</v>
      </c>
      <c r="C152" s="32" t="s">
        <v>1000</v>
      </c>
      <c r="D152" s="31" t="s">
        <v>81</v>
      </c>
      <c r="E152" s="33" t="s">
        <v>1001</v>
      </c>
      <c r="F152" s="34" t="s">
        <v>106</v>
      </c>
      <c r="G152" s="35">
        <v>97.09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ht="45" x14ac:dyDescent="0.25">
      <c r="A153" s="31" t="s">
        <v>84</v>
      </c>
      <c r="B153" s="38"/>
      <c r="E153" s="33" t="s">
        <v>833</v>
      </c>
      <c r="J153" s="39"/>
    </row>
    <row r="154" spans="1:16" x14ac:dyDescent="0.25">
      <c r="A154" s="31" t="s">
        <v>726</v>
      </c>
      <c r="B154" s="38"/>
      <c r="E154" s="45" t="s">
        <v>1043</v>
      </c>
      <c r="J154" s="39"/>
    </row>
    <row r="155" spans="1:16" ht="135" x14ac:dyDescent="0.25">
      <c r="A155" s="31" t="s">
        <v>86</v>
      </c>
      <c r="B155" s="38"/>
      <c r="E155" s="33" t="s">
        <v>835</v>
      </c>
      <c r="J155" s="39"/>
    </row>
    <row r="156" spans="1:16" x14ac:dyDescent="0.25">
      <c r="A156" s="31" t="s">
        <v>79</v>
      </c>
      <c r="B156" s="31">
        <v>26</v>
      </c>
      <c r="C156" s="32" t="s">
        <v>831</v>
      </c>
      <c r="D156" s="31" t="s">
        <v>81</v>
      </c>
      <c r="E156" s="33" t="s">
        <v>832</v>
      </c>
      <c r="F156" s="34" t="s">
        <v>106</v>
      </c>
      <c r="G156" s="35">
        <v>230.23</v>
      </c>
      <c r="H156" s="36">
        <v>0</v>
      </c>
      <c r="I156" s="36">
        <f>ROUND(G156*H156,P4)</f>
        <v>0</v>
      </c>
      <c r="J156" s="31"/>
      <c r="O156" s="37">
        <f>I156*0.21</f>
        <v>0</v>
      </c>
      <c r="P156">
        <v>3</v>
      </c>
    </row>
    <row r="157" spans="1:16" ht="45" x14ac:dyDescent="0.25">
      <c r="A157" s="31" t="s">
        <v>84</v>
      </c>
      <c r="B157" s="38"/>
      <c r="E157" s="33" t="s">
        <v>833</v>
      </c>
      <c r="J157" s="39"/>
    </row>
    <row r="158" spans="1:16" ht="45" x14ac:dyDescent="0.25">
      <c r="A158" s="31" t="s">
        <v>726</v>
      </c>
      <c r="B158" s="38"/>
      <c r="E158" s="45" t="s">
        <v>1044</v>
      </c>
      <c r="J158" s="39"/>
    </row>
    <row r="159" spans="1:16" ht="135" x14ac:dyDescent="0.25">
      <c r="A159" s="31" t="s">
        <v>86</v>
      </c>
      <c r="B159" s="38"/>
      <c r="E159" s="33" t="s">
        <v>835</v>
      </c>
      <c r="J159" s="39"/>
    </row>
    <row r="160" spans="1:16" x14ac:dyDescent="0.25">
      <c r="A160" s="31" t="s">
        <v>79</v>
      </c>
      <c r="B160" s="31">
        <v>19</v>
      </c>
      <c r="C160" s="32" t="s">
        <v>836</v>
      </c>
      <c r="D160" s="31" t="s">
        <v>81</v>
      </c>
      <c r="E160" s="33" t="s">
        <v>837</v>
      </c>
      <c r="F160" s="34" t="s">
        <v>95</v>
      </c>
      <c r="G160" s="35">
        <v>481.8</v>
      </c>
      <c r="H160" s="36">
        <v>0</v>
      </c>
      <c r="I160" s="36">
        <f>ROUND(G160*H160,P4)</f>
        <v>0</v>
      </c>
      <c r="J160" s="31"/>
      <c r="O160" s="37">
        <f>I160*0.21</f>
        <v>0</v>
      </c>
      <c r="P160">
        <v>3</v>
      </c>
    </row>
    <row r="161" spans="1:16" x14ac:dyDescent="0.25">
      <c r="A161" s="31" t="s">
        <v>84</v>
      </c>
      <c r="B161" s="38"/>
      <c r="E161" s="33" t="s">
        <v>801</v>
      </c>
      <c r="J161" s="39"/>
    </row>
    <row r="162" spans="1:16" x14ac:dyDescent="0.25">
      <c r="A162" s="31" t="s">
        <v>726</v>
      </c>
      <c r="B162" s="38"/>
      <c r="E162" s="45" t="s">
        <v>1045</v>
      </c>
      <c r="J162" s="39"/>
    </row>
    <row r="163" spans="1:16" ht="45" x14ac:dyDescent="0.25">
      <c r="A163" s="31" t="s">
        <v>86</v>
      </c>
      <c r="B163" s="38"/>
      <c r="E163" s="33" t="s">
        <v>839</v>
      </c>
      <c r="J163" s="39"/>
    </row>
    <row r="164" spans="1:16" x14ac:dyDescent="0.25">
      <c r="A164" s="25" t="s">
        <v>76</v>
      </c>
      <c r="B164" s="26"/>
      <c r="C164" s="27" t="s">
        <v>946</v>
      </c>
      <c r="D164" s="28"/>
      <c r="E164" s="25" t="s">
        <v>947</v>
      </c>
      <c r="F164" s="28"/>
      <c r="G164" s="28"/>
      <c r="H164" s="28"/>
      <c r="I164" s="29">
        <f>SUMIFS(I165:I168,A165:A168,"P")</f>
        <v>0</v>
      </c>
      <c r="J164" s="30"/>
    </row>
    <row r="165" spans="1:16" x14ac:dyDescent="0.25">
      <c r="A165" s="31" t="s">
        <v>79</v>
      </c>
      <c r="B165" s="31">
        <v>34</v>
      </c>
      <c r="C165" s="32" t="s">
        <v>948</v>
      </c>
      <c r="D165" s="31" t="s">
        <v>81</v>
      </c>
      <c r="E165" s="33" t="s">
        <v>949</v>
      </c>
      <c r="F165" s="34" t="s">
        <v>83</v>
      </c>
      <c r="G165" s="35">
        <v>7</v>
      </c>
      <c r="H165" s="36">
        <v>0</v>
      </c>
      <c r="I165" s="36">
        <f>ROUND(G165*H165,P4)</f>
        <v>0</v>
      </c>
      <c r="J165" s="31"/>
      <c r="O165" s="37">
        <f>I165*0.21</f>
        <v>0</v>
      </c>
      <c r="P165">
        <v>3</v>
      </c>
    </row>
    <row r="166" spans="1:16" x14ac:dyDescent="0.25">
      <c r="A166" s="31" t="s">
        <v>84</v>
      </c>
      <c r="B166" s="38"/>
      <c r="E166" s="33" t="s">
        <v>801</v>
      </c>
      <c r="J166" s="39"/>
    </row>
    <row r="167" spans="1:16" x14ac:dyDescent="0.25">
      <c r="A167" s="31" t="s">
        <v>726</v>
      </c>
      <c r="B167" s="38"/>
      <c r="E167" s="45" t="s">
        <v>1004</v>
      </c>
      <c r="J167" s="39"/>
    </row>
    <row r="168" spans="1:16" ht="90" x14ac:dyDescent="0.25">
      <c r="A168" s="31" t="s">
        <v>86</v>
      </c>
      <c r="B168" s="38"/>
      <c r="E168" s="33" t="s">
        <v>951</v>
      </c>
      <c r="J168" s="39"/>
    </row>
    <row r="169" spans="1:16" x14ac:dyDescent="0.25">
      <c r="A169" s="25" t="s">
        <v>76</v>
      </c>
      <c r="B169" s="26"/>
      <c r="C169" s="27" t="s">
        <v>840</v>
      </c>
      <c r="D169" s="28"/>
      <c r="E169" s="25" t="s">
        <v>841</v>
      </c>
      <c r="F169" s="28"/>
      <c r="G169" s="28"/>
      <c r="H169" s="28"/>
      <c r="I169" s="29">
        <f>SUMIFS(I170:I185,A170:A185,"P")</f>
        <v>0</v>
      </c>
      <c r="J169" s="30"/>
    </row>
    <row r="170" spans="1:16" x14ac:dyDescent="0.25">
      <c r="A170" s="31" t="s">
        <v>79</v>
      </c>
      <c r="B170" s="31">
        <v>37</v>
      </c>
      <c r="C170" s="32" t="s">
        <v>842</v>
      </c>
      <c r="D170" s="31" t="s">
        <v>81</v>
      </c>
      <c r="E170" s="33" t="s">
        <v>843</v>
      </c>
      <c r="F170" s="34" t="s">
        <v>95</v>
      </c>
      <c r="G170" s="35">
        <v>128.5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801</v>
      </c>
      <c r="J171" s="39"/>
    </row>
    <row r="172" spans="1:16" x14ac:dyDescent="0.25">
      <c r="A172" s="31" t="s">
        <v>726</v>
      </c>
      <c r="B172" s="38"/>
      <c r="E172" s="45" t="s">
        <v>1046</v>
      </c>
      <c r="J172" s="39"/>
    </row>
    <row r="173" spans="1:16" ht="60" x14ac:dyDescent="0.25">
      <c r="A173" s="31" t="s">
        <v>86</v>
      </c>
      <c r="B173" s="38"/>
      <c r="E173" s="33" t="s">
        <v>845</v>
      </c>
      <c r="J173" s="39"/>
    </row>
    <row r="174" spans="1:16" ht="30" x14ac:dyDescent="0.25">
      <c r="A174" s="31" t="s">
        <v>79</v>
      </c>
      <c r="B174" s="31">
        <v>35</v>
      </c>
      <c r="C174" s="32" t="s">
        <v>846</v>
      </c>
      <c r="D174" s="31" t="s">
        <v>81</v>
      </c>
      <c r="E174" s="33" t="s">
        <v>847</v>
      </c>
      <c r="F174" s="34" t="s">
        <v>95</v>
      </c>
      <c r="G174" s="35">
        <v>405.2</v>
      </c>
      <c r="H174" s="36">
        <v>0</v>
      </c>
      <c r="I174" s="36">
        <f>ROUND(G174*H174,P4)</f>
        <v>0</v>
      </c>
      <c r="J174" s="31"/>
      <c r="O174" s="37">
        <f>I174*0.21</f>
        <v>0</v>
      </c>
      <c r="P174">
        <v>3</v>
      </c>
    </row>
    <row r="175" spans="1:16" x14ac:dyDescent="0.25">
      <c r="A175" s="31" t="s">
        <v>84</v>
      </c>
      <c r="B175" s="38"/>
      <c r="E175" s="40" t="s">
        <v>81</v>
      </c>
      <c r="J175" s="39"/>
    </row>
    <row r="176" spans="1:16" x14ac:dyDescent="0.25">
      <c r="A176" s="31" t="s">
        <v>726</v>
      </c>
      <c r="B176" s="38"/>
      <c r="E176" s="45" t="s">
        <v>1047</v>
      </c>
      <c r="J176" s="39"/>
    </row>
    <row r="177" spans="1:16" ht="60" x14ac:dyDescent="0.25">
      <c r="A177" s="31" t="s">
        <v>86</v>
      </c>
      <c r="B177" s="38"/>
      <c r="E177" s="33" t="s">
        <v>845</v>
      </c>
      <c r="J177" s="39"/>
    </row>
    <row r="178" spans="1:16" x14ac:dyDescent="0.25">
      <c r="A178" s="31" t="s">
        <v>79</v>
      </c>
      <c r="B178" s="31">
        <v>38</v>
      </c>
      <c r="C178" s="32" t="s">
        <v>849</v>
      </c>
      <c r="D178" s="31" t="s">
        <v>81</v>
      </c>
      <c r="E178" s="33" t="s">
        <v>850</v>
      </c>
      <c r="F178" s="34" t="s">
        <v>95</v>
      </c>
      <c r="G178" s="35">
        <v>310.7</v>
      </c>
      <c r="H178" s="36">
        <v>0</v>
      </c>
      <c r="I178" s="36">
        <f>ROUND(G178*H178,P4)</f>
        <v>0</v>
      </c>
      <c r="J178" s="31"/>
      <c r="O178" s="37">
        <f>I178*0.21</f>
        <v>0</v>
      </c>
      <c r="P178">
        <v>3</v>
      </c>
    </row>
    <row r="179" spans="1:16" x14ac:dyDescent="0.25">
      <c r="A179" s="31" t="s">
        <v>84</v>
      </c>
      <c r="B179" s="38"/>
      <c r="E179" s="33" t="s">
        <v>801</v>
      </c>
      <c r="J179" s="39"/>
    </row>
    <row r="180" spans="1:16" x14ac:dyDescent="0.25">
      <c r="A180" s="31" t="s">
        <v>726</v>
      </c>
      <c r="B180" s="38"/>
      <c r="E180" s="45" t="s">
        <v>1048</v>
      </c>
      <c r="J180" s="39"/>
    </row>
    <row r="181" spans="1:16" ht="45" x14ac:dyDescent="0.25">
      <c r="A181" s="31" t="s">
        <v>86</v>
      </c>
      <c r="B181" s="38"/>
      <c r="E181" s="33" t="s">
        <v>852</v>
      </c>
      <c r="J181" s="39"/>
    </row>
    <row r="182" spans="1:16" x14ac:dyDescent="0.25">
      <c r="A182" s="31" t="s">
        <v>79</v>
      </c>
      <c r="B182" s="31">
        <v>36</v>
      </c>
      <c r="C182" s="32" t="s">
        <v>955</v>
      </c>
      <c r="D182" s="31" t="s">
        <v>81</v>
      </c>
      <c r="E182" s="33" t="s">
        <v>956</v>
      </c>
      <c r="F182" s="34" t="s">
        <v>83</v>
      </c>
      <c r="G182" s="35">
        <v>7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801</v>
      </c>
      <c r="J183" s="39"/>
    </row>
    <row r="184" spans="1:16" x14ac:dyDescent="0.25">
      <c r="A184" s="31" t="s">
        <v>726</v>
      </c>
      <c r="B184" s="38"/>
      <c r="E184" s="45" t="s">
        <v>1004</v>
      </c>
      <c r="J184" s="39"/>
    </row>
    <row r="185" spans="1:16" ht="150" x14ac:dyDescent="0.25">
      <c r="A185" s="31" t="s">
        <v>86</v>
      </c>
      <c r="B185" s="41"/>
      <c r="C185" s="42"/>
      <c r="D185" s="42"/>
      <c r="E185" s="33" t="s">
        <v>957</v>
      </c>
      <c r="F185" s="42"/>
      <c r="G185" s="42"/>
      <c r="H185" s="42"/>
      <c r="I185" s="42"/>
      <c r="J18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4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43</v>
      </c>
      <c r="I3" s="20">
        <f>SUMIFS(I8:I40,A8:A40,"SD")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43</v>
      </c>
      <c r="D4" s="49"/>
      <c r="E4" s="18" t="s">
        <v>44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SUMIFS(I9:I40,A9:A40,"P")</f>
        <v>0</v>
      </c>
      <c r="J8" s="30"/>
    </row>
    <row r="9" spans="1:16" ht="30" x14ac:dyDescent="0.25">
      <c r="A9" s="31" t="s">
        <v>79</v>
      </c>
      <c r="B9" s="31">
        <v>7</v>
      </c>
      <c r="C9" s="32" t="s">
        <v>1049</v>
      </c>
      <c r="D9" s="31" t="s">
        <v>81</v>
      </c>
      <c r="E9" s="33" t="s">
        <v>1050</v>
      </c>
      <c r="F9" s="34" t="s">
        <v>83</v>
      </c>
      <c r="G9" s="35">
        <v>2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40" t="s">
        <v>81</v>
      </c>
      <c r="J10" s="39"/>
    </row>
    <row r="11" spans="1:16" x14ac:dyDescent="0.25">
      <c r="A11" s="31" t="s">
        <v>726</v>
      </c>
      <c r="B11" s="38"/>
      <c r="E11" s="45" t="s">
        <v>950</v>
      </c>
      <c r="J11" s="39"/>
    </row>
    <row r="12" spans="1:16" ht="30" x14ac:dyDescent="0.25">
      <c r="A12" s="31" t="s">
        <v>86</v>
      </c>
      <c r="B12" s="38"/>
      <c r="E12" s="33" t="s">
        <v>1051</v>
      </c>
      <c r="J12" s="39"/>
    </row>
    <row r="13" spans="1:16" ht="30" x14ac:dyDescent="0.25">
      <c r="A13" s="31" t="s">
        <v>79</v>
      </c>
      <c r="B13" s="31">
        <v>5</v>
      </c>
      <c r="C13" s="32" t="s">
        <v>1052</v>
      </c>
      <c r="D13" s="31" t="s">
        <v>81</v>
      </c>
      <c r="E13" s="33" t="s">
        <v>1053</v>
      </c>
      <c r="F13" s="34" t="s">
        <v>83</v>
      </c>
      <c r="G13" s="35">
        <v>1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1019</v>
      </c>
      <c r="J14" s="39"/>
    </row>
    <row r="15" spans="1:16" x14ac:dyDescent="0.25">
      <c r="A15" s="31" t="s">
        <v>726</v>
      </c>
      <c r="B15" s="38"/>
      <c r="E15" s="45" t="s">
        <v>1054</v>
      </c>
      <c r="J15" s="39"/>
    </row>
    <row r="16" spans="1:16" ht="30" x14ac:dyDescent="0.25">
      <c r="A16" s="31" t="s">
        <v>86</v>
      </c>
      <c r="B16" s="38"/>
      <c r="E16" s="33" t="s">
        <v>1055</v>
      </c>
      <c r="J16" s="39"/>
    </row>
    <row r="17" spans="1:16" x14ac:dyDescent="0.25">
      <c r="A17" s="31" t="s">
        <v>79</v>
      </c>
      <c r="B17" s="31">
        <v>1</v>
      </c>
      <c r="C17" s="32" t="s">
        <v>1056</v>
      </c>
      <c r="D17" s="31" t="s">
        <v>81</v>
      </c>
      <c r="E17" s="33" t="s">
        <v>1057</v>
      </c>
      <c r="F17" s="34" t="s">
        <v>83</v>
      </c>
      <c r="G17" s="35">
        <v>1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1019</v>
      </c>
      <c r="J18" s="39"/>
    </row>
    <row r="19" spans="1:16" x14ac:dyDescent="0.25">
      <c r="A19" s="31" t="s">
        <v>726</v>
      </c>
      <c r="B19" s="38"/>
      <c r="E19" s="45" t="s">
        <v>1054</v>
      </c>
      <c r="J19" s="39"/>
    </row>
    <row r="20" spans="1:16" ht="30" x14ac:dyDescent="0.25">
      <c r="A20" s="31" t="s">
        <v>86</v>
      </c>
      <c r="B20" s="38"/>
      <c r="E20" s="33" t="s">
        <v>1055</v>
      </c>
      <c r="J20" s="39"/>
    </row>
    <row r="21" spans="1:16" x14ac:dyDescent="0.25">
      <c r="A21" s="31" t="s">
        <v>79</v>
      </c>
      <c r="B21" s="31">
        <v>6</v>
      </c>
      <c r="C21" s="32" t="s">
        <v>1058</v>
      </c>
      <c r="D21" s="31" t="s">
        <v>81</v>
      </c>
      <c r="E21" s="33" t="s">
        <v>1059</v>
      </c>
      <c r="F21" s="34" t="s">
        <v>83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1054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ht="30" x14ac:dyDescent="0.25">
      <c r="A25" s="31" t="s">
        <v>79</v>
      </c>
      <c r="B25" s="31">
        <v>2</v>
      </c>
      <c r="C25" s="32" t="s">
        <v>1060</v>
      </c>
      <c r="D25" s="31" t="s">
        <v>81</v>
      </c>
      <c r="E25" s="33" t="s">
        <v>1061</v>
      </c>
      <c r="F25" s="34" t="s">
        <v>106</v>
      </c>
      <c r="G25" s="35">
        <v>61.286999999999999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40" t="s">
        <v>81</v>
      </c>
      <c r="J26" s="39"/>
    </row>
    <row r="27" spans="1:16" ht="105" x14ac:dyDescent="0.25">
      <c r="A27" s="31" t="s">
        <v>726</v>
      </c>
      <c r="B27" s="38"/>
      <c r="E27" s="45" t="s">
        <v>1062</v>
      </c>
      <c r="J27" s="39"/>
    </row>
    <row r="28" spans="1:16" ht="60" x14ac:dyDescent="0.25">
      <c r="A28" s="31" t="s">
        <v>86</v>
      </c>
      <c r="B28" s="38"/>
      <c r="E28" s="33" t="s">
        <v>1063</v>
      </c>
      <c r="J28" s="39"/>
    </row>
    <row r="29" spans="1:16" x14ac:dyDescent="0.25">
      <c r="A29" s="31" t="s">
        <v>79</v>
      </c>
      <c r="B29" s="31">
        <v>3</v>
      </c>
      <c r="C29" s="32" t="s">
        <v>1064</v>
      </c>
      <c r="D29" s="31" t="s">
        <v>81</v>
      </c>
      <c r="E29" s="33" t="s">
        <v>1065</v>
      </c>
      <c r="F29" s="34" t="s">
        <v>106</v>
      </c>
      <c r="G29" s="35">
        <v>44.625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33" t="s">
        <v>801</v>
      </c>
      <c r="J30" s="39"/>
    </row>
    <row r="31" spans="1:16" ht="135" x14ac:dyDescent="0.25">
      <c r="A31" s="31" t="s">
        <v>726</v>
      </c>
      <c r="B31" s="38"/>
      <c r="E31" s="45" t="s">
        <v>1066</v>
      </c>
      <c r="J31" s="39"/>
    </row>
    <row r="32" spans="1:16" ht="30" x14ac:dyDescent="0.25">
      <c r="A32" s="31" t="s">
        <v>86</v>
      </c>
      <c r="B32" s="38"/>
      <c r="E32" s="33" t="s">
        <v>1067</v>
      </c>
      <c r="J32" s="39"/>
    </row>
    <row r="33" spans="1:16" ht="30" x14ac:dyDescent="0.25">
      <c r="A33" s="31" t="s">
        <v>79</v>
      </c>
      <c r="B33" s="31">
        <v>4</v>
      </c>
      <c r="C33" s="32" t="s">
        <v>1068</v>
      </c>
      <c r="D33" s="31" t="s">
        <v>81</v>
      </c>
      <c r="E33" s="33" t="s">
        <v>1069</v>
      </c>
      <c r="F33" s="34" t="s">
        <v>106</v>
      </c>
      <c r="G33" s="35">
        <v>61.286999999999999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40" t="s">
        <v>81</v>
      </c>
      <c r="J34" s="39"/>
    </row>
    <row r="35" spans="1:16" ht="105" x14ac:dyDescent="0.25">
      <c r="A35" s="31" t="s">
        <v>726</v>
      </c>
      <c r="B35" s="38"/>
      <c r="E35" s="45" t="s">
        <v>1062</v>
      </c>
      <c r="J35" s="39"/>
    </row>
    <row r="36" spans="1:16" ht="60" x14ac:dyDescent="0.25">
      <c r="A36" s="31" t="s">
        <v>86</v>
      </c>
      <c r="B36" s="38"/>
      <c r="E36" s="33" t="s">
        <v>1063</v>
      </c>
      <c r="J36" s="39"/>
    </row>
    <row r="37" spans="1:16" x14ac:dyDescent="0.25">
      <c r="A37" s="31" t="s">
        <v>79</v>
      </c>
      <c r="B37" s="31">
        <v>8</v>
      </c>
      <c r="C37" s="32" t="s">
        <v>1070</v>
      </c>
      <c r="D37" s="31" t="s">
        <v>81</v>
      </c>
      <c r="E37" s="33" t="s">
        <v>1071</v>
      </c>
      <c r="F37" s="34" t="s">
        <v>83</v>
      </c>
      <c r="G37" s="35">
        <v>1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40" t="s">
        <v>81</v>
      </c>
      <c r="J38" s="39"/>
    </row>
    <row r="39" spans="1:16" x14ac:dyDescent="0.25">
      <c r="A39" s="31" t="s">
        <v>726</v>
      </c>
      <c r="B39" s="38"/>
      <c r="E39" s="45" t="s">
        <v>1072</v>
      </c>
      <c r="J39" s="39"/>
    </row>
    <row r="40" spans="1:16" ht="45" x14ac:dyDescent="0.25">
      <c r="A40" s="31" t="s">
        <v>86</v>
      </c>
      <c r="B40" s="41"/>
      <c r="C40" s="42"/>
      <c r="D40" s="42"/>
      <c r="E40" s="33" t="s">
        <v>1073</v>
      </c>
      <c r="F40" s="42"/>
      <c r="G40" s="42"/>
      <c r="H40" s="42"/>
      <c r="I40" s="42"/>
      <c r="J4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7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11</v>
      </c>
      <c r="I3" s="20">
        <f>SUMIFS(I8:I372,A8:A372,"SD")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11</v>
      </c>
      <c r="D4" s="49"/>
      <c r="E4" s="18" t="s">
        <v>12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SUMIFS(I9:I23,A9:A23,"P")</f>
        <v>0</v>
      </c>
      <c r="J8" s="30"/>
    </row>
    <row r="9" spans="1:16" x14ac:dyDescent="0.25">
      <c r="A9" s="31" t="s">
        <v>79</v>
      </c>
      <c r="B9" s="31">
        <v>1</v>
      </c>
      <c r="C9" s="32" t="s">
        <v>80</v>
      </c>
      <c r="D9" s="31" t="s">
        <v>81</v>
      </c>
      <c r="E9" s="33" t="s">
        <v>82</v>
      </c>
      <c r="F9" s="34" t="s">
        <v>83</v>
      </c>
      <c r="G9" s="35">
        <v>8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85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87</v>
      </c>
      <c r="D12" s="31" t="s">
        <v>81</v>
      </c>
      <c r="E12" s="33" t="s">
        <v>88</v>
      </c>
      <c r="F12" s="34" t="s">
        <v>83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89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30" x14ac:dyDescent="0.25">
      <c r="A15" s="31" t="s">
        <v>79</v>
      </c>
      <c r="B15" s="31">
        <v>3</v>
      </c>
      <c r="C15" s="32" t="s">
        <v>90</v>
      </c>
      <c r="D15" s="31" t="s">
        <v>81</v>
      </c>
      <c r="E15" s="33" t="s">
        <v>91</v>
      </c>
      <c r="F15" s="34" t="s">
        <v>83</v>
      </c>
      <c r="G15" s="35">
        <v>1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30" x14ac:dyDescent="0.25">
      <c r="A16" s="31" t="s">
        <v>84</v>
      </c>
      <c r="B16" s="38"/>
      <c r="E16" s="33" t="s">
        <v>92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ht="30" x14ac:dyDescent="0.25">
      <c r="A18" s="31" t="s">
        <v>79</v>
      </c>
      <c r="B18" s="31">
        <v>4</v>
      </c>
      <c r="C18" s="32" t="s">
        <v>93</v>
      </c>
      <c r="D18" s="31" t="s">
        <v>81</v>
      </c>
      <c r="E18" s="33" t="s">
        <v>94</v>
      </c>
      <c r="F18" s="34" t="s">
        <v>95</v>
      </c>
      <c r="G18" s="35">
        <v>292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45" x14ac:dyDescent="0.25">
      <c r="A19" s="31" t="s">
        <v>84</v>
      </c>
      <c r="B19" s="38"/>
      <c r="E19" s="33" t="s">
        <v>96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ht="30" x14ac:dyDescent="0.25">
      <c r="A21" s="31" t="s">
        <v>79</v>
      </c>
      <c r="B21" s="31">
        <v>5</v>
      </c>
      <c r="C21" s="32" t="s">
        <v>97</v>
      </c>
      <c r="D21" s="31" t="s">
        <v>81</v>
      </c>
      <c r="E21" s="33" t="s">
        <v>98</v>
      </c>
      <c r="F21" s="34" t="s">
        <v>99</v>
      </c>
      <c r="G21" s="35">
        <v>0.05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ht="30" x14ac:dyDescent="0.25">
      <c r="A22" s="31" t="s">
        <v>84</v>
      </c>
      <c r="B22" s="38"/>
      <c r="E22" s="33" t="s">
        <v>98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x14ac:dyDescent="0.25">
      <c r="A24" s="25" t="s">
        <v>76</v>
      </c>
      <c r="B24" s="26"/>
      <c r="C24" s="27" t="s">
        <v>100</v>
      </c>
      <c r="D24" s="28"/>
      <c r="E24" s="25" t="s">
        <v>101</v>
      </c>
      <c r="F24" s="28"/>
      <c r="G24" s="28"/>
      <c r="H24" s="28"/>
      <c r="I24" s="29">
        <f>SUMIFS(I25:I111,A25:A111,"P")</f>
        <v>0</v>
      </c>
      <c r="J24" s="30"/>
    </row>
    <row r="25" spans="1:16" ht="30" x14ac:dyDescent="0.25">
      <c r="A25" s="31" t="s">
        <v>79</v>
      </c>
      <c r="B25" s="31">
        <v>6</v>
      </c>
      <c r="C25" s="32" t="s">
        <v>102</v>
      </c>
      <c r="D25" s="31" t="s">
        <v>81</v>
      </c>
      <c r="E25" s="33" t="s">
        <v>103</v>
      </c>
      <c r="F25" s="34" t="s">
        <v>99</v>
      </c>
      <c r="G25" s="35">
        <v>23.31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ht="30" x14ac:dyDescent="0.25">
      <c r="A26" s="31" t="s">
        <v>84</v>
      </c>
      <c r="B26" s="38"/>
      <c r="E26" s="33" t="s">
        <v>103</v>
      </c>
      <c r="J26" s="39"/>
    </row>
    <row r="27" spans="1:16" x14ac:dyDescent="0.25">
      <c r="A27" s="31" t="s">
        <v>86</v>
      </c>
      <c r="B27" s="38"/>
      <c r="E27" s="40" t="s">
        <v>81</v>
      </c>
      <c r="J27" s="39"/>
    </row>
    <row r="28" spans="1:16" x14ac:dyDescent="0.25">
      <c r="A28" s="31" t="s">
        <v>79</v>
      </c>
      <c r="B28" s="31">
        <v>7</v>
      </c>
      <c r="C28" s="32" t="s">
        <v>104</v>
      </c>
      <c r="D28" s="31" t="s">
        <v>81</v>
      </c>
      <c r="E28" s="33" t="s">
        <v>105</v>
      </c>
      <c r="F28" s="34" t="s">
        <v>106</v>
      </c>
      <c r="G28" s="35">
        <v>166.5</v>
      </c>
      <c r="H28" s="36">
        <v>0</v>
      </c>
      <c r="I28" s="36">
        <f>ROUND(G28*H28,P4)</f>
        <v>0</v>
      </c>
      <c r="J28" s="31"/>
      <c r="O28" s="37">
        <f>I28*0.21</f>
        <v>0</v>
      </c>
      <c r="P28">
        <v>3</v>
      </c>
    </row>
    <row r="29" spans="1:16" x14ac:dyDescent="0.25">
      <c r="A29" s="31" t="s">
        <v>84</v>
      </c>
      <c r="B29" s="38"/>
      <c r="E29" s="33" t="s">
        <v>105</v>
      </c>
      <c r="J29" s="39"/>
    </row>
    <row r="30" spans="1:16" x14ac:dyDescent="0.25">
      <c r="A30" s="31" t="s">
        <v>86</v>
      </c>
      <c r="B30" s="38"/>
      <c r="E30" s="40" t="s">
        <v>81</v>
      </c>
      <c r="J30" s="39"/>
    </row>
    <row r="31" spans="1:16" ht="30" x14ac:dyDescent="0.25">
      <c r="A31" s="31" t="s">
        <v>79</v>
      </c>
      <c r="B31" s="31">
        <v>8</v>
      </c>
      <c r="C31" s="32" t="s">
        <v>107</v>
      </c>
      <c r="D31" s="31" t="s">
        <v>81</v>
      </c>
      <c r="E31" s="33" t="s">
        <v>108</v>
      </c>
      <c r="F31" s="34" t="s">
        <v>95</v>
      </c>
      <c r="G31" s="35">
        <v>75</v>
      </c>
      <c r="H31" s="36">
        <v>0</v>
      </c>
      <c r="I31" s="36">
        <f>ROUND(G31*H31,P4)</f>
        <v>0</v>
      </c>
      <c r="J31" s="31"/>
      <c r="O31" s="37">
        <f>I31*0.21</f>
        <v>0</v>
      </c>
      <c r="P31">
        <v>3</v>
      </c>
    </row>
    <row r="32" spans="1:16" ht="30" x14ac:dyDescent="0.25">
      <c r="A32" s="31" t="s">
        <v>84</v>
      </c>
      <c r="B32" s="38"/>
      <c r="E32" s="33" t="s">
        <v>108</v>
      </c>
      <c r="J32" s="39"/>
    </row>
    <row r="33" spans="1:16" x14ac:dyDescent="0.25">
      <c r="A33" s="31" t="s">
        <v>86</v>
      </c>
      <c r="B33" s="38"/>
      <c r="E33" s="40" t="s">
        <v>81</v>
      </c>
      <c r="J33" s="39"/>
    </row>
    <row r="34" spans="1:16" ht="30" x14ac:dyDescent="0.25">
      <c r="A34" s="31" t="s">
        <v>79</v>
      </c>
      <c r="B34" s="31">
        <v>9</v>
      </c>
      <c r="C34" s="32" t="s">
        <v>109</v>
      </c>
      <c r="D34" s="31" t="s">
        <v>81</v>
      </c>
      <c r="E34" s="33" t="s">
        <v>110</v>
      </c>
      <c r="F34" s="34" t="s">
        <v>95</v>
      </c>
      <c r="G34" s="35">
        <v>5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30" x14ac:dyDescent="0.25">
      <c r="A35" s="31" t="s">
        <v>84</v>
      </c>
      <c r="B35" s="38"/>
      <c r="E35" s="33" t="s">
        <v>110</v>
      </c>
      <c r="J35" s="39"/>
    </row>
    <row r="36" spans="1:16" x14ac:dyDescent="0.25">
      <c r="A36" s="31" t="s">
        <v>86</v>
      </c>
      <c r="B36" s="38"/>
      <c r="E36" s="40" t="s">
        <v>81</v>
      </c>
      <c r="J36" s="39"/>
    </row>
    <row r="37" spans="1:16" x14ac:dyDescent="0.25">
      <c r="A37" s="31" t="s">
        <v>79</v>
      </c>
      <c r="B37" s="31">
        <v>10</v>
      </c>
      <c r="C37" s="32" t="s">
        <v>111</v>
      </c>
      <c r="D37" s="31" t="s">
        <v>81</v>
      </c>
      <c r="E37" s="33" t="s">
        <v>112</v>
      </c>
      <c r="F37" s="34" t="s">
        <v>95</v>
      </c>
      <c r="G37" s="35">
        <v>547.04999999999995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112</v>
      </c>
      <c r="J38" s="39"/>
    </row>
    <row r="39" spans="1:16" x14ac:dyDescent="0.25">
      <c r="A39" s="31" t="s">
        <v>86</v>
      </c>
      <c r="B39" s="38"/>
      <c r="E39" s="40" t="s">
        <v>81</v>
      </c>
      <c r="J39" s="39"/>
    </row>
    <row r="40" spans="1:16" ht="30" x14ac:dyDescent="0.25">
      <c r="A40" s="31" t="s">
        <v>79</v>
      </c>
      <c r="B40" s="31">
        <v>11</v>
      </c>
      <c r="C40" s="32" t="s">
        <v>113</v>
      </c>
      <c r="D40" s="31" t="s">
        <v>81</v>
      </c>
      <c r="E40" s="33" t="s">
        <v>114</v>
      </c>
      <c r="F40" s="34" t="s">
        <v>115</v>
      </c>
      <c r="G40" s="35">
        <v>0.35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ht="30" x14ac:dyDescent="0.25">
      <c r="A41" s="31" t="s">
        <v>84</v>
      </c>
      <c r="B41" s="38"/>
      <c r="E41" s="33" t="s">
        <v>114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x14ac:dyDescent="0.25">
      <c r="A43" s="31" t="s">
        <v>79</v>
      </c>
      <c r="B43" s="31">
        <v>12</v>
      </c>
      <c r="C43" s="32" t="s">
        <v>116</v>
      </c>
      <c r="D43" s="31" t="s">
        <v>81</v>
      </c>
      <c r="E43" s="33" t="s">
        <v>117</v>
      </c>
      <c r="F43" s="34" t="s">
        <v>115</v>
      </c>
      <c r="G43" s="35">
        <v>0.35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x14ac:dyDescent="0.25">
      <c r="A44" s="31" t="s">
        <v>84</v>
      </c>
      <c r="B44" s="38"/>
      <c r="E44" s="33" t="s">
        <v>117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ht="30" x14ac:dyDescent="0.25">
      <c r="A46" s="31" t="s">
        <v>79</v>
      </c>
      <c r="B46" s="31">
        <v>13</v>
      </c>
      <c r="C46" s="32" t="s">
        <v>118</v>
      </c>
      <c r="D46" s="31" t="s">
        <v>81</v>
      </c>
      <c r="E46" s="33" t="s">
        <v>119</v>
      </c>
      <c r="F46" s="34" t="s">
        <v>120</v>
      </c>
      <c r="G46" s="35">
        <v>1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119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ht="30" x14ac:dyDescent="0.25">
      <c r="A49" s="31" t="s">
        <v>79</v>
      </c>
      <c r="B49" s="31">
        <v>14</v>
      </c>
      <c r="C49" s="32" t="s">
        <v>121</v>
      </c>
      <c r="D49" s="31" t="s">
        <v>81</v>
      </c>
      <c r="E49" s="33" t="s">
        <v>122</v>
      </c>
      <c r="F49" s="34" t="s">
        <v>123</v>
      </c>
      <c r="G49" s="35">
        <v>0.4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ht="30" x14ac:dyDescent="0.25">
      <c r="A50" s="31" t="s">
        <v>84</v>
      </c>
      <c r="B50" s="38"/>
      <c r="E50" s="33" t="s">
        <v>122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ht="30" x14ac:dyDescent="0.25">
      <c r="A52" s="31" t="s">
        <v>79</v>
      </c>
      <c r="B52" s="31">
        <v>15</v>
      </c>
      <c r="C52" s="32" t="s">
        <v>124</v>
      </c>
      <c r="D52" s="31" t="s">
        <v>81</v>
      </c>
      <c r="E52" s="33" t="s">
        <v>125</v>
      </c>
      <c r="F52" s="34" t="s">
        <v>123</v>
      </c>
      <c r="G52" s="35">
        <v>1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ht="30" x14ac:dyDescent="0.25">
      <c r="A53" s="31" t="s">
        <v>84</v>
      </c>
      <c r="B53" s="38"/>
      <c r="E53" s="33" t="s">
        <v>125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16</v>
      </c>
      <c r="C55" s="32" t="s">
        <v>126</v>
      </c>
      <c r="D55" s="31" t="s">
        <v>81</v>
      </c>
      <c r="E55" s="33" t="s">
        <v>127</v>
      </c>
      <c r="F55" s="34" t="s">
        <v>123</v>
      </c>
      <c r="G55" s="35">
        <v>1.5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127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ht="30" x14ac:dyDescent="0.25">
      <c r="A58" s="31" t="s">
        <v>79</v>
      </c>
      <c r="B58" s="31">
        <v>17</v>
      </c>
      <c r="C58" s="32" t="s">
        <v>128</v>
      </c>
      <c r="D58" s="31" t="s">
        <v>81</v>
      </c>
      <c r="E58" s="33" t="s">
        <v>129</v>
      </c>
      <c r="F58" s="34" t="s">
        <v>95</v>
      </c>
      <c r="G58" s="35">
        <v>333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130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18</v>
      </c>
      <c r="C61" s="32" t="s">
        <v>131</v>
      </c>
      <c r="D61" s="31" t="s">
        <v>81</v>
      </c>
      <c r="E61" s="33" t="s">
        <v>132</v>
      </c>
      <c r="F61" s="34" t="s">
        <v>95</v>
      </c>
      <c r="G61" s="35">
        <v>333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45" x14ac:dyDescent="0.25">
      <c r="A62" s="31" t="s">
        <v>84</v>
      </c>
      <c r="B62" s="38"/>
      <c r="E62" s="33" t="s">
        <v>133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x14ac:dyDescent="0.25">
      <c r="A64" s="31" t="s">
        <v>79</v>
      </c>
      <c r="B64" s="31">
        <v>19</v>
      </c>
      <c r="C64" s="32" t="s">
        <v>134</v>
      </c>
      <c r="D64" s="31" t="s">
        <v>81</v>
      </c>
      <c r="E64" s="33" t="s">
        <v>135</v>
      </c>
      <c r="F64" s="34" t="s">
        <v>106</v>
      </c>
      <c r="G64" s="35">
        <v>166.5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135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136</v>
      </c>
      <c r="D67" s="31" t="s">
        <v>81</v>
      </c>
      <c r="E67" s="33" t="s">
        <v>137</v>
      </c>
      <c r="F67" s="34" t="s">
        <v>95</v>
      </c>
      <c r="G67" s="35">
        <v>21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138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ht="30" x14ac:dyDescent="0.25">
      <c r="A70" s="31" t="s">
        <v>79</v>
      </c>
      <c r="B70" s="31">
        <v>21</v>
      </c>
      <c r="C70" s="32" t="s">
        <v>139</v>
      </c>
      <c r="D70" s="31" t="s">
        <v>81</v>
      </c>
      <c r="E70" s="33" t="s">
        <v>140</v>
      </c>
      <c r="F70" s="34" t="s">
        <v>83</v>
      </c>
      <c r="G70" s="35">
        <v>2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ht="30" x14ac:dyDescent="0.25">
      <c r="A71" s="31" t="s">
        <v>84</v>
      </c>
      <c r="B71" s="38"/>
      <c r="E71" s="33" t="s">
        <v>141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142</v>
      </c>
      <c r="D73" s="31" t="s">
        <v>81</v>
      </c>
      <c r="E73" s="33" t="s">
        <v>143</v>
      </c>
      <c r="F73" s="34" t="s">
        <v>83</v>
      </c>
      <c r="G73" s="35">
        <v>2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144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145</v>
      </c>
      <c r="D76" s="31" t="s">
        <v>81</v>
      </c>
      <c r="E76" s="33" t="s">
        <v>146</v>
      </c>
      <c r="F76" s="34" t="s">
        <v>123</v>
      </c>
      <c r="G76" s="35">
        <v>2.5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146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ht="30" x14ac:dyDescent="0.25">
      <c r="A79" s="31" t="s">
        <v>79</v>
      </c>
      <c r="B79" s="31">
        <v>24</v>
      </c>
      <c r="C79" s="32" t="s">
        <v>147</v>
      </c>
      <c r="D79" s="31" t="s">
        <v>81</v>
      </c>
      <c r="E79" s="33" t="s">
        <v>148</v>
      </c>
      <c r="F79" s="34" t="s">
        <v>123</v>
      </c>
      <c r="G79" s="35">
        <v>0.5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30" x14ac:dyDescent="0.25">
      <c r="A80" s="31" t="s">
        <v>84</v>
      </c>
      <c r="B80" s="38"/>
      <c r="E80" s="33" t="s">
        <v>148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149</v>
      </c>
      <c r="D82" s="31" t="s">
        <v>81</v>
      </c>
      <c r="E82" s="33" t="s">
        <v>150</v>
      </c>
      <c r="F82" s="34" t="s">
        <v>95</v>
      </c>
      <c r="G82" s="35">
        <v>333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150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26</v>
      </c>
      <c r="C85" s="32" t="s">
        <v>151</v>
      </c>
      <c r="D85" s="31" t="s">
        <v>81</v>
      </c>
      <c r="E85" s="33" t="s">
        <v>152</v>
      </c>
      <c r="F85" s="34" t="s">
        <v>95</v>
      </c>
      <c r="G85" s="35">
        <v>333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152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ht="30" x14ac:dyDescent="0.25">
      <c r="A88" s="31" t="s">
        <v>79</v>
      </c>
      <c r="B88" s="31">
        <v>27</v>
      </c>
      <c r="C88" s="32" t="s">
        <v>153</v>
      </c>
      <c r="D88" s="31" t="s">
        <v>81</v>
      </c>
      <c r="E88" s="33" t="s">
        <v>154</v>
      </c>
      <c r="F88" s="34" t="s">
        <v>95</v>
      </c>
      <c r="G88" s="35">
        <v>521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ht="30" x14ac:dyDescent="0.25">
      <c r="A89" s="31" t="s">
        <v>84</v>
      </c>
      <c r="B89" s="38"/>
      <c r="E89" s="33" t="s">
        <v>155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156</v>
      </c>
      <c r="D91" s="31" t="s">
        <v>81</v>
      </c>
      <c r="E91" s="33" t="s">
        <v>157</v>
      </c>
      <c r="F91" s="34" t="s">
        <v>99</v>
      </c>
      <c r="G91" s="35">
        <v>23.31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157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ht="30" x14ac:dyDescent="0.25">
      <c r="A94" s="31" t="s">
        <v>79</v>
      </c>
      <c r="B94" s="31">
        <v>29</v>
      </c>
      <c r="C94" s="32" t="s">
        <v>158</v>
      </c>
      <c r="D94" s="31" t="s">
        <v>81</v>
      </c>
      <c r="E94" s="33" t="s">
        <v>159</v>
      </c>
      <c r="F94" s="34" t="s">
        <v>99</v>
      </c>
      <c r="G94" s="35">
        <v>139.86000000000001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ht="30" x14ac:dyDescent="0.25">
      <c r="A95" s="31" t="s">
        <v>84</v>
      </c>
      <c r="B95" s="38"/>
      <c r="E95" s="33" t="s">
        <v>159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31" t="s">
        <v>79</v>
      </c>
      <c r="B97" s="31">
        <v>30</v>
      </c>
      <c r="C97" s="32" t="s">
        <v>160</v>
      </c>
      <c r="D97" s="31" t="s">
        <v>81</v>
      </c>
      <c r="E97" s="33" t="s">
        <v>161</v>
      </c>
      <c r="F97" s="34" t="s">
        <v>95</v>
      </c>
      <c r="G97" s="35">
        <v>21.63</v>
      </c>
      <c r="H97" s="36">
        <v>0</v>
      </c>
      <c r="I97" s="36">
        <f>ROUND(G97*H97,P4)</f>
        <v>0</v>
      </c>
      <c r="J97" s="31"/>
      <c r="O97" s="37">
        <f>I97*0.21</f>
        <v>0</v>
      </c>
      <c r="P97">
        <v>3</v>
      </c>
    </row>
    <row r="98" spans="1:16" x14ac:dyDescent="0.25">
      <c r="A98" s="31" t="s">
        <v>84</v>
      </c>
      <c r="B98" s="38"/>
      <c r="E98" s="33" t="s">
        <v>161</v>
      </c>
      <c r="J98" s="39"/>
    </row>
    <row r="99" spans="1:16" x14ac:dyDescent="0.25">
      <c r="A99" s="31" t="s">
        <v>86</v>
      </c>
      <c r="B99" s="38"/>
      <c r="E99" s="40" t="s">
        <v>81</v>
      </c>
      <c r="J99" s="39"/>
    </row>
    <row r="100" spans="1:16" ht="30" x14ac:dyDescent="0.25">
      <c r="A100" s="31" t="s">
        <v>79</v>
      </c>
      <c r="B100" s="31">
        <v>31</v>
      </c>
      <c r="C100" s="32" t="s">
        <v>162</v>
      </c>
      <c r="D100" s="31" t="s">
        <v>81</v>
      </c>
      <c r="E100" s="33" t="s">
        <v>163</v>
      </c>
      <c r="F100" s="34" t="s">
        <v>83</v>
      </c>
      <c r="G100" s="35">
        <v>20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ht="30" x14ac:dyDescent="0.25">
      <c r="A101" s="31" t="s">
        <v>84</v>
      </c>
      <c r="B101" s="38"/>
      <c r="E101" s="33" t="s">
        <v>163</v>
      </c>
      <c r="J101" s="39"/>
    </row>
    <row r="102" spans="1:16" x14ac:dyDescent="0.25">
      <c r="A102" s="31" t="s">
        <v>86</v>
      </c>
      <c r="B102" s="38"/>
      <c r="E102" s="40" t="s">
        <v>81</v>
      </c>
      <c r="J102" s="39"/>
    </row>
    <row r="103" spans="1:16" x14ac:dyDescent="0.25">
      <c r="A103" s="31" t="s">
        <v>79</v>
      </c>
      <c r="B103" s="31">
        <v>32</v>
      </c>
      <c r="C103" s="32" t="s">
        <v>164</v>
      </c>
      <c r="D103" s="31" t="s">
        <v>81</v>
      </c>
      <c r="E103" s="33" t="s">
        <v>165</v>
      </c>
      <c r="F103" s="34" t="s">
        <v>83</v>
      </c>
      <c r="G103" s="35">
        <v>18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x14ac:dyDescent="0.25">
      <c r="A104" s="31" t="s">
        <v>84</v>
      </c>
      <c r="B104" s="38"/>
      <c r="E104" s="33" t="s">
        <v>165</v>
      </c>
      <c r="J104" s="39"/>
    </row>
    <row r="105" spans="1:16" x14ac:dyDescent="0.25">
      <c r="A105" s="31" t="s">
        <v>86</v>
      </c>
      <c r="B105" s="38"/>
      <c r="E105" s="40" t="s">
        <v>81</v>
      </c>
      <c r="J105" s="39"/>
    </row>
    <row r="106" spans="1:16" ht="30" x14ac:dyDescent="0.25">
      <c r="A106" s="31" t="s">
        <v>79</v>
      </c>
      <c r="B106" s="31">
        <v>33</v>
      </c>
      <c r="C106" s="32" t="s">
        <v>166</v>
      </c>
      <c r="D106" s="31" t="s">
        <v>81</v>
      </c>
      <c r="E106" s="33" t="s">
        <v>167</v>
      </c>
      <c r="F106" s="34" t="s">
        <v>123</v>
      </c>
      <c r="G106" s="35">
        <v>0.3</v>
      </c>
      <c r="H106" s="36">
        <v>0</v>
      </c>
      <c r="I106" s="36">
        <f>ROUND(G106*H106,P4)</f>
        <v>0</v>
      </c>
      <c r="J106" s="31"/>
      <c r="O106" s="37">
        <f>I106*0.21</f>
        <v>0</v>
      </c>
      <c r="P106">
        <v>3</v>
      </c>
    </row>
    <row r="107" spans="1:16" ht="30" x14ac:dyDescent="0.25">
      <c r="A107" s="31" t="s">
        <v>84</v>
      </c>
      <c r="B107" s="38"/>
      <c r="E107" s="33" t="s">
        <v>167</v>
      </c>
      <c r="J107" s="39"/>
    </row>
    <row r="108" spans="1:16" x14ac:dyDescent="0.25">
      <c r="A108" s="31" t="s">
        <v>86</v>
      </c>
      <c r="B108" s="38"/>
      <c r="E108" s="40" t="s">
        <v>81</v>
      </c>
      <c r="J108" s="39"/>
    </row>
    <row r="109" spans="1:16" x14ac:dyDescent="0.25">
      <c r="A109" s="31" t="s">
        <v>79</v>
      </c>
      <c r="B109" s="31">
        <v>34</v>
      </c>
      <c r="C109" s="32" t="s">
        <v>168</v>
      </c>
      <c r="D109" s="31" t="s">
        <v>81</v>
      </c>
      <c r="E109" s="33" t="s">
        <v>169</v>
      </c>
      <c r="F109" s="34" t="s">
        <v>170</v>
      </c>
      <c r="G109" s="35">
        <v>3.5</v>
      </c>
      <c r="H109" s="36">
        <v>0</v>
      </c>
      <c r="I109" s="36">
        <f>ROUND(G109*H109,P4)</f>
        <v>0</v>
      </c>
      <c r="J109" s="31"/>
      <c r="O109" s="37">
        <f>I109*0.21</f>
        <v>0</v>
      </c>
      <c r="P109">
        <v>3</v>
      </c>
    </row>
    <row r="110" spans="1:16" x14ac:dyDescent="0.25">
      <c r="A110" s="31" t="s">
        <v>84</v>
      </c>
      <c r="B110" s="38"/>
      <c r="E110" s="33" t="s">
        <v>169</v>
      </c>
      <c r="J110" s="39"/>
    </row>
    <row r="111" spans="1:16" x14ac:dyDescent="0.25">
      <c r="A111" s="31" t="s">
        <v>86</v>
      </c>
      <c r="B111" s="38"/>
      <c r="E111" s="40" t="s">
        <v>81</v>
      </c>
      <c r="J111" s="39"/>
    </row>
    <row r="112" spans="1:16" x14ac:dyDescent="0.25">
      <c r="A112" s="25" t="s">
        <v>76</v>
      </c>
      <c r="B112" s="26"/>
      <c r="C112" s="27" t="s">
        <v>171</v>
      </c>
      <c r="D112" s="28"/>
      <c r="E112" s="25" t="s">
        <v>172</v>
      </c>
      <c r="F112" s="28"/>
      <c r="G112" s="28"/>
      <c r="H112" s="28"/>
      <c r="I112" s="29">
        <f>SUMIFS(I113:I247,A113:A247,"P")</f>
        <v>0</v>
      </c>
      <c r="J112" s="30"/>
    </row>
    <row r="113" spans="1:16" ht="30" x14ac:dyDescent="0.25">
      <c r="A113" s="31" t="s">
        <v>79</v>
      </c>
      <c r="B113" s="31">
        <v>35</v>
      </c>
      <c r="C113" s="32" t="s">
        <v>173</v>
      </c>
      <c r="D113" s="31" t="s">
        <v>81</v>
      </c>
      <c r="E113" s="33" t="s">
        <v>174</v>
      </c>
      <c r="F113" s="34" t="s">
        <v>83</v>
      </c>
      <c r="G113" s="35">
        <v>14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ht="30" x14ac:dyDescent="0.25">
      <c r="A114" s="31" t="s">
        <v>84</v>
      </c>
      <c r="B114" s="38"/>
      <c r="E114" s="33" t="s">
        <v>174</v>
      </c>
      <c r="J114" s="39"/>
    </row>
    <row r="115" spans="1:16" x14ac:dyDescent="0.25">
      <c r="A115" s="31" t="s">
        <v>86</v>
      </c>
      <c r="B115" s="38"/>
      <c r="E115" s="40" t="s">
        <v>81</v>
      </c>
      <c r="J115" s="39"/>
    </row>
    <row r="116" spans="1:16" x14ac:dyDescent="0.25">
      <c r="A116" s="31" t="s">
        <v>79</v>
      </c>
      <c r="B116" s="31">
        <v>36</v>
      </c>
      <c r="C116" s="32" t="s">
        <v>175</v>
      </c>
      <c r="D116" s="31" t="s">
        <v>81</v>
      </c>
      <c r="E116" s="33" t="s">
        <v>176</v>
      </c>
      <c r="F116" s="34" t="s">
        <v>83</v>
      </c>
      <c r="G116" s="35">
        <v>7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ht="45" x14ac:dyDescent="0.25">
      <c r="A117" s="31" t="s">
        <v>84</v>
      </c>
      <c r="B117" s="38"/>
      <c r="E117" s="33" t="s">
        <v>177</v>
      </c>
      <c r="J117" s="39"/>
    </row>
    <row r="118" spans="1:16" x14ac:dyDescent="0.25">
      <c r="A118" s="31" t="s">
        <v>86</v>
      </c>
      <c r="B118" s="38"/>
      <c r="E118" s="40" t="s">
        <v>81</v>
      </c>
      <c r="J118" s="39"/>
    </row>
    <row r="119" spans="1:16" x14ac:dyDescent="0.25">
      <c r="A119" s="31" t="s">
        <v>79</v>
      </c>
      <c r="B119" s="31">
        <v>37</v>
      </c>
      <c r="C119" s="32" t="s">
        <v>178</v>
      </c>
      <c r="D119" s="31" t="s">
        <v>81</v>
      </c>
      <c r="E119" s="33" t="s">
        <v>179</v>
      </c>
      <c r="F119" s="34" t="s">
        <v>83</v>
      </c>
      <c r="G119" s="35">
        <v>38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x14ac:dyDescent="0.25">
      <c r="A120" s="31" t="s">
        <v>84</v>
      </c>
      <c r="B120" s="38"/>
      <c r="E120" s="33" t="s">
        <v>179</v>
      </c>
      <c r="J120" s="39"/>
    </row>
    <row r="121" spans="1:16" x14ac:dyDescent="0.25">
      <c r="A121" s="31" t="s">
        <v>86</v>
      </c>
      <c r="B121" s="38"/>
      <c r="E121" s="40" t="s">
        <v>81</v>
      </c>
      <c r="J121" s="39"/>
    </row>
    <row r="122" spans="1:16" x14ac:dyDescent="0.25">
      <c r="A122" s="31" t="s">
        <v>79</v>
      </c>
      <c r="B122" s="31">
        <v>38</v>
      </c>
      <c r="C122" s="32" t="s">
        <v>180</v>
      </c>
      <c r="D122" s="31" t="s">
        <v>81</v>
      </c>
      <c r="E122" s="33" t="s">
        <v>181</v>
      </c>
      <c r="F122" s="34" t="s">
        <v>83</v>
      </c>
      <c r="G122" s="35">
        <v>5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25">
      <c r="A123" s="31" t="s">
        <v>84</v>
      </c>
      <c r="B123" s="38"/>
      <c r="E123" s="33" t="s">
        <v>181</v>
      </c>
      <c r="J123" s="39"/>
    </row>
    <row r="124" spans="1:16" x14ac:dyDescent="0.25">
      <c r="A124" s="31" t="s">
        <v>86</v>
      </c>
      <c r="B124" s="38"/>
      <c r="E124" s="40" t="s">
        <v>81</v>
      </c>
      <c r="J124" s="39"/>
    </row>
    <row r="125" spans="1:16" x14ac:dyDescent="0.25">
      <c r="A125" s="31" t="s">
        <v>79</v>
      </c>
      <c r="B125" s="31">
        <v>39</v>
      </c>
      <c r="C125" s="32" t="s">
        <v>182</v>
      </c>
      <c r="D125" s="31" t="s">
        <v>81</v>
      </c>
      <c r="E125" s="33" t="s">
        <v>183</v>
      </c>
      <c r="F125" s="34" t="s">
        <v>83</v>
      </c>
      <c r="G125" s="35">
        <v>3</v>
      </c>
      <c r="H125" s="36">
        <v>0</v>
      </c>
      <c r="I125" s="36">
        <f>ROUND(G125*H125,P4)</f>
        <v>0</v>
      </c>
      <c r="J125" s="31"/>
      <c r="O125" s="37">
        <f>I125*0.21</f>
        <v>0</v>
      </c>
      <c r="P125">
        <v>3</v>
      </c>
    </row>
    <row r="126" spans="1:16" x14ac:dyDescent="0.25">
      <c r="A126" s="31" t="s">
        <v>84</v>
      </c>
      <c r="B126" s="38"/>
      <c r="E126" s="33" t="s">
        <v>183</v>
      </c>
      <c r="J126" s="39"/>
    </row>
    <row r="127" spans="1:16" x14ac:dyDescent="0.25">
      <c r="A127" s="31" t="s">
        <v>86</v>
      </c>
      <c r="B127" s="38"/>
      <c r="E127" s="40" t="s">
        <v>81</v>
      </c>
      <c r="J127" s="39"/>
    </row>
    <row r="128" spans="1:16" x14ac:dyDescent="0.25">
      <c r="A128" s="31" t="s">
        <v>79</v>
      </c>
      <c r="B128" s="31">
        <v>40</v>
      </c>
      <c r="C128" s="32" t="s">
        <v>184</v>
      </c>
      <c r="D128" s="31" t="s">
        <v>81</v>
      </c>
      <c r="E128" s="33" t="s">
        <v>185</v>
      </c>
      <c r="F128" s="34" t="s">
        <v>95</v>
      </c>
      <c r="G128" s="35">
        <v>514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185</v>
      </c>
      <c r="J129" s="39"/>
    </row>
    <row r="130" spans="1:16" x14ac:dyDescent="0.25">
      <c r="A130" s="31" t="s">
        <v>86</v>
      </c>
      <c r="B130" s="38"/>
      <c r="E130" s="40" t="s">
        <v>81</v>
      </c>
      <c r="J130" s="39"/>
    </row>
    <row r="131" spans="1:16" x14ac:dyDescent="0.25">
      <c r="A131" s="31" t="s">
        <v>79</v>
      </c>
      <c r="B131" s="31">
        <v>41</v>
      </c>
      <c r="C131" s="32" t="s">
        <v>186</v>
      </c>
      <c r="D131" s="31" t="s">
        <v>81</v>
      </c>
      <c r="E131" s="33" t="s">
        <v>187</v>
      </c>
      <c r="F131" s="34" t="s">
        <v>115</v>
      </c>
      <c r="G131" s="35">
        <v>0.39200000000000002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x14ac:dyDescent="0.25">
      <c r="A132" s="31" t="s">
        <v>84</v>
      </c>
      <c r="B132" s="38"/>
      <c r="E132" s="33" t="s">
        <v>187</v>
      </c>
      <c r="J132" s="39"/>
    </row>
    <row r="133" spans="1:16" x14ac:dyDescent="0.25">
      <c r="A133" s="31" t="s">
        <v>86</v>
      </c>
      <c r="B133" s="38"/>
      <c r="E133" s="40" t="s">
        <v>81</v>
      </c>
      <c r="J133" s="39"/>
    </row>
    <row r="134" spans="1:16" x14ac:dyDescent="0.25">
      <c r="A134" s="31" t="s">
        <v>79</v>
      </c>
      <c r="B134" s="31">
        <v>42</v>
      </c>
      <c r="C134" s="32" t="s">
        <v>188</v>
      </c>
      <c r="D134" s="31" t="s">
        <v>81</v>
      </c>
      <c r="E134" s="33" t="s">
        <v>189</v>
      </c>
      <c r="F134" s="34" t="s">
        <v>83</v>
      </c>
      <c r="G134" s="35">
        <v>5</v>
      </c>
      <c r="H134" s="36">
        <v>0</v>
      </c>
      <c r="I134" s="36">
        <f>ROUND(G134*H134,P4)</f>
        <v>0</v>
      </c>
      <c r="J134" s="31"/>
      <c r="O134" s="37">
        <f>I134*0.21</f>
        <v>0</v>
      </c>
      <c r="P134">
        <v>3</v>
      </c>
    </row>
    <row r="135" spans="1:16" x14ac:dyDescent="0.25">
      <c r="A135" s="31" t="s">
        <v>84</v>
      </c>
      <c r="B135" s="38"/>
      <c r="E135" s="33" t="s">
        <v>189</v>
      </c>
      <c r="J135" s="39"/>
    </row>
    <row r="136" spans="1:16" x14ac:dyDescent="0.25">
      <c r="A136" s="31" t="s">
        <v>86</v>
      </c>
      <c r="B136" s="38"/>
      <c r="E136" s="40" t="s">
        <v>81</v>
      </c>
      <c r="J136" s="39"/>
    </row>
    <row r="137" spans="1:16" x14ac:dyDescent="0.25">
      <c r="A137" s="31" t="s">
        <v>79</v>
      </c>
      <c r="B137" s="31">
        <v>43</v>
      </c>
      <c r="C137" s="32" t="s">
        <v>190</v>
      </c>
      <c r="D137" s="31" t="s">
        <v>81</v>
      </c>
      <c r="E137" s="33" t="s">
        <v>191</v>
      </c>
      <c r="F137" s="34" t="s">
        <v>83</v>
      </c>
      <c r="G137" s="35">
        <v>10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x14ac:dyDescent="0.25">
      <c r="A138" s="31" t="s">
        <v>84</v>
      </c>
      <c r="B138" s="38"/>
      <c r="E138" s="33" t="s">
        <v>191</v>
      </c>
      <c r="J138" s="39"/>
    </row>
    <row r="139" spans="1:16" x14ac:dyDescent="0.25">
      <c r="A139" s="31" t="s">
        <v>86</v>
      </c>
      <c r="B139" s="38"/>
      <c r="E139" s="40" t="s">
        <v>81</v>
      </c>
      <c r="J139" s="39"/>
    </row>
    <row r="140" spans="1:16" x14ac:dyDescent="0.25">
      <c r="A140" s="31" t="s">
        <v>79</v>
      </c>
      <c r="B140" s="31">
        <v>44</v>
      </c>
      <c r="C140" s="32" t="s">
        <v>192</v>
      </c>
      <c r="D140" s="31" t="s">
        <v>81</v>
      </c>
      <c r="E140" s="33" t="s">
        <v>193</v>
      </c>
      <c r="F140" s="34" t="s">
        <v>95</v>
      </c>
      <c r="G140" s="35">
        <v>653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30" x14ac:dyDescent="0.25">
      <c r="A141" s="31" t="s">
        <v>84</v>
      </c>
      <c r="B141" s="38"/>
      <c r="E141" s="33" t="s">
        <v>194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x14ac:dyDescent="0.25">
      <c r="A143" s="31" t="s">
        <v>79</v>
      </c>
      <c r="B143" s="31">
        <v>45</v>
      </c>
      <c r="C143" s="32" t="s">
        <v>195</v>
      </c>
      <c r="D143" s="31" t="s">
        <v>81</v>
      </c>
      <c r="E143" s="33" t="s">
        <v>196</v>
      </c>
      <c r="F143" s="34" t="s">
        <v>83</v>
      </c>
      <c r="G143" s="35">
        <v>2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x14ac:dyDescent="0.25">
      <c r="A144" s="31" t="s">
        <v>84</v>
      </c>
      <c r="B144" s="38"/>
      <c r="E144" s="33" t="s">
        <v>196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x14ac:dyDescent="0.25">
      <c r="A146" s="31" t="s">
        <v>79</v>
      </c>
      <c r="B146" s="31">
        <v>46</v>
      </c>
      <c r="C146" s="32" t="s">
        <v>197</v>
      </c>
      <c r="D146" s="31" t="s">
        <v>81</v>
      </c>
      <c r="E146" s="33" t="s">
        <v>198</v>
      </c>
      <c r="F146" s="34" t="s">
        <v>95</v>
      </c>
      <c r="G146" s="35">
        <v>0.25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x14ac:dyDescent="0.25">
      <c r="A147" s="31" t="s">
        <v>84</v>
      </c>
      <c r="B147" s="38"/>
      <c r="E147" s="33" t="s">
        <v>198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x14ac:dyDescent="0.25">
      <c r="A149" s="31" t="s">
        <v>79</v>
      </c>
      <c r="B149" s="31">
        <v>47</v>
      </c>
      <c r="C149" s="32" t="s">
        <v>199</v>
      </c>
      <c r="D149" s="31" t="s">
        <v>81</v>
      </c>
      <c r="E149" s="33" t="s">
        <v>200</v>
      </c>
      <c r="F149" s="34" t="s">
        <v>83</v>
      </c>
      <c r="G149" s="35">
        <v>2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200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x14ac:dyDescent="0.25">
      <c r="A152" s="31" t="s">
        <v>79</v>
      </c>
      <c r="B152" s="31">
        <v>48</v>
      </c>
      <c r="C152" s="32" t="s">
        <v>201</v>
      </c>
      <c r="D152" s="31" t="s">
        <v>81</v>
      </c>
      <c r="E152" s="33" t="s">
        <v>202</v>
      </c>
      <c r="F152" s="34" t="s">
        <v>83</v>
      </c>
      <c r="G152" s="35">
        <v>3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x14ac:dyDescent="0.25">
      <c r="A153" s="31" t="s">
        <v>84</v>
      </c>
      <c r="B153" s="38"/>
      <c r="E153" s="33" t="s">
        <v>203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ht="30" x14ac:dyDescent="0.25">
      <c r="A155" s="31" t="s">
        <v>79</v>
      </c>
      <c r="B155" s="31">
        <v>49</v>
      </c>
      <c r="C155" s="32" t="s">
        <v>204</v>
      </c>
      <c r="D155" s="31" t="s">
        <v>81</v>
      </c>
      <c r="E155" s="33" t="s">
        <v>205</v>
      </c>
      <c r="F155" s="34" t="s">
        <v>83</v>
      </c>
      <c r="G155" s="35">
        <v>17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ht="30" x14ac:dyDescent="0.25">
      <c r="A156" s="31" t="s">
        <v>84</v>
      </c>
      <c r="B156" s="38"/>
      <c r="E156" s="33" t="s">
        <v>206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x14ac:dyDescent="0.25">
      <c r="A158" s="31" t="s">
        <v>79</v>
      </c>
      <c r="B158" s="31">
        <v>50</v>
      </c>
      <c r="C158" s="32" t="s">
        <v>207</v>
      </c>
      <c r="D158" s="31" t="s">
        <v>81</v>
      </c>
      <c r="E158" s="33" t="s">
        <v>208</v>
      </c>
      <c r="F158" s="34" t="s">
        <v>83</v>
      </c>
      <c r="G158" s="35">
        <v>2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25">
      <c r="A159" s="31" t="s">
        <v>84</v>
      </c>
      <c r="B159" s="38"/>
      <c r="E159" s="33" t="s">
        <v>208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ht="30" x14ac:dyDescent="0.25">
      <c r="A161" s="31" t="s">
        <v>79</v>
      </c>
      <c r="B161" s="31">
        <v>51</v>
      </c>
      <c r="C161" s="32" t="s">
        <v>209</v>
      </c>
      <c r="D161" s="31" t="s">
        <v>81</v>
      </c>
      <c r="E161" s="33" t="s">
        <v>210</v>
      </c>
      <c r="F161" s="34" t="s">
        <v>83</v>
      </c>
      <c r="G161" s="35">
        <v>6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ht="30" x14ac:dyDescent="0.25">
      <c r="A162" s="31" t="s">
        <v>84</v>
      </c>
      <c r="B162" s="38"/>
      <c r="E162" s="33" t="s">
        <v>211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ht="30" x14ac:dyDescent="0.25">
      <c r="A164" s="31" t="s">
        <v>79</v>
      </c>
      <c r="B164" s="31">
        <v>52</v>
      </c>
      <c r="C164" s="32" t="s">
        <v>212</v>
      </c>
      <c r="D164" s="31" t="s">
        <v>81</v>
      </c>
      <c r="E164" s="33" t="s">
        <v>213</v>
      </c>
      <c r="F164" s="34" t="s">
        <v>83</v>
      </c>
      <c r="G164" s="35">
        <v>1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ht="30" x14ac:dyDescent="0.25">
      <c r="A165" s="31" t="s">
        <v>84</v>
      </c>
      <c r="B165" s="38"/>
      <c r="E165" s="33" t="s">
        <v>213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ht="30" x14ac:dyDescent="0.25">
      <c r="A167" s="31" t="s">
        <v>79</v>
      </c>
      <c r="B167" s="31">
        <v>53</v>
      </c>
      <c r="C167" s="32" t="s">
        <v>214</v>
      </c>
      <c r="D167" s="31" t="s">
        <v>81</v>
      </c>
      <c r="E167" s="33" t="s">
        <v>215</v>
      </c>
      <c r="F167" s="34" t="s">
        <v>83</v>
      </c>
      <c r="G167" s="35">
        <v>4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ht="30" x14ac:dyDescent="0.25">
      <c r="A168" s="31" t="s">
        <v>84</v>
      </c>
      <c r="B168" s="38"/>
      <c r="E168" s="33" t="s">
        <v>216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x14ac:dyDescent="0.25">
      <c r="A170" s="31" t="s">
        <v>79</v>
      </c>
      <c r="B170" s="31">
        <v>54</v>
      </c>
      <c r="C170" s="32" t="s">
        <v>217</v>
      </c>
      <c r="D170" s="31" t="s">
        <v>81</v>
      </c>
      <c r="E170" s="33" t="s">
        <v>218</v>
      </c>
      <c r="F170" s="34" t="s">
        <v>83</v>
      </c>
      <c r="G170" s="35">
        <v>1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218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x14ac:dyDescent="0.25">
      <c r="A173" s="31" t="s">
        <v>79</v>
      </c>
      <c r="B173" s="31">
        <v>55</v>
      </c>
      <c r="C173" s="32" t="s">
        <v>219</v>
      </c>
      <c r="D173" s="31" t="s">
        <v>81</v>
      </c>
      <c r="E173" s="33" t="s">
        <v>220</v>
      </c>
      <c r="F173" s="34" t="s">
        <v>83</v>
      </c>
      <c r="G173" s="35">
        <v>5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x14ac:dyDescent="0.25">
      <c r="A174" s="31" t="s">
        <v>84</v>
      </c>
      <c r="B174" s="38"/>
      <c r="E174" s="33" t="s">
        <v>220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x14ac:dyDescent="0.25">
      <c r="A176" s="31" t="s">
        <v>79</v>
      </c>
      <c r="B176" s="31">
        <v>56</v>
      </c>
      <c r="C176" s="32" t="s">
        <v>221</v>
      </c>
      <c r="D176" s="31" t="s">
        <v>81</v>
      </c>
      <c r="E176" s="33" t="s">
        <v>222</v>
      </c>
      <c r="F176" s="34" t="s">
        <v>83</v>
      </c>
      <c r="G176" s="35">
        <v>5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x14ac:dyDescent="0.25">
      <c r="A177" s="31" t="s">
        <v>84</v>
      </c>
      <c r="B177" s="38"/>
      <c r="E177" s="33" t="s">
        <v>222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ht="30" x14ac:dyDescent="0.25">
      <c r="A179" s="31" t="s">
        <v>79</v>
      </c>
      <c r="B179" s="31">
        <v>57</v>
      </c>
      <c r="C179" s="32" t="s">
        <v>223</v>
      </c>
      <c r="D179" s="31" t="s">
        <v>81</v>
      </c>
      <c r="E179" s="33" t="s">
        <v>224</v>
      </c>
      <c r="F179" s="34" t="s">
        <v>83</v>
      </c>
      <c r="G179" s="35">
        <v>5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ht="30" x14ac:dyDescent="0.25">
      <c r="A180" s="31" t="s">
        <v>84</v>
      </c>
      <c r="B180" s="38"/>
      <c r="E180" s="33" t="s">
        <v>224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58</v>
      </c>
      <c r="C182" s="32" t="s">
        <v>225</v>
      </c>
      <c r="D182" s="31" t="s">
        <v>81</v>
      </c>
      <c r="E182" s="33" t="s">
        <v>226</v>
      </c>
      <c r="F182" s="34" t="s">
        <v>83</v>
      </c>
      <c r="G182" s="35">
        <v>1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226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x14ac:dyDescent="0.25">
      <c r="A185" s="31" t="s">
        <v>79</v>
      </c>
      <c r="B185" s="31">
        <v>59</v>
      </c>
      <c r="C185" s="32" t="s">
        <v>227</v>
      </c>
      <c r="D185" s="31" t="s">
        <v>81</v>
      </c>
      <c r="E185" s="33" t="s">
        <v>228</v>
      </c>
      <c r="F185" s="34" t="s">
        <v>83</v>
      </c>
      <c r="G185" s="35">
        <v>1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x14ac:dyDescent="0.25">
      <c r="A186" s="31" t="s">
        <v>84</v>
      </c>
      <c r="B186" s="38"/>
      <c r="E186" s="33" t="s">
        <v>228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ht="30" x14ac:dyDescent="0.25">
      <c r="A188" s="31" t="s">
        <v>79</v>
      </c>
      <c r="B188" s="31">
        <v>60</v>
      </c>
      <c r="C188" s="32" t="s">
        <v>229</v>
      </c>
      <c r="D188" s="31" t="s">
        <v>81</v>
      </c>
      <c r="E188" s="33" t="s">
        <v>230</v>
      </c>
      <c r="F188" s="34" t="s">
        <v>83</v>
      </c>
      <c r="G188" s="35">
        <v>10</v>
      </c>
      <c r="H188" s="36">
        <v>0</v>
      </c>
      <c r="I188" s="36">
        <f>ROUND(G188*H188,P4)</f>
        <v>0</v>
      </c>
      <c r="J188" s="31"/>
      <c r="O188" s="37">
        <f>I188*0.21</f>
        <v>0</v>
      </c>
      <c r="P188">
        <v>3</v>
      </c>
    </row>
    <row r="189" spans="1:16" ht="30" x14ac:dyDescent="0.25">
      <c r="A189" s="31" t="s">
        <v>84</v>
      </c>
      <c r="B189" s="38"/>
      <c r="E189" s="33" t="s">
        <v>230</v>
      </c>
      <c r="J189" s="39"/>
    </row>
    <row r="190" spans="1:16" x14ac:dyDescent="0.25">
      <c r="A190" s="31" t="s">
        <v>86</v>
      </c>
      <c r="B190" s="38"/>
      <c r="E190" s="40" t="s">
        <v>81</v>
      </c>
      <c r="J190" s="39"/>
    </row>
    <row r="191" spans="1:16" x14ac:dyDescent="0.25">
      <c r="A191" s="31" t="s">
        <v>79</v>
      </c>
      <c r="B191" s="31">
        <v>61</v>
      </c>
      <c r="C191" s="32" t="s">
        <v>231</v>
      </c>
      <c r="D191" s="31" t="s">
        <v>81</v>
      </c>
      <c r="E191" s="33" t="s">
        <v>232</v>
      </c>
      <c r="F191" s="34" t="s">
        <v>83</v>
      </c>
      <c r="G191" s="35">
        <v>1</v>
      </c>
      <c r="H191" s="36">
        <v>0</v>
      </c>
      <c r="I191" s="36">
        <f>ROUND(G191*H191,P4)</f>
        <v>0</v>
      </c>
      <c r="J191" s="31"/>
      <c r="O191" s="37">
        <f>I191*0.21</f>
        <v>0</v>
      </c>
      <c r="P191">
        <v>3</v>
      </c>
    </row>
    <row r="192" spans="1:16" x14ac:dyDescent="0.25">
      <c r="A192" s="31" t="s">
        <v>84</v>
      </c>
      <c r="B192" s="38"/>
      <c r="E192" s="33" t="s">
        <v>232</v>
      </c>
      <c r="J192" s="39"/>
    </row>
    <row r="193" spans="1:16" x14ac:dyDescent="0.25">
      <c r="A193" s="31" t="s">
        <v>86</v>
      </c>
      <c r="B193" s="38"/>
      <c r="E193" s="40" t="s">
        <v>81</v>
      </c>
      <c r="J193" s="39"/>
    </row>
    <row r="194" spans="1:16" x14ac:dyDescent="0.25">
      <c r="A194" s="31" t="s">
        <v>79</v>
      </c>
      <c r="B194" s="31">
        <v>62</v>
      </c>
      <c r="C194" s="32" t="s">
        <v>233</v>
      </c>
      <c r="D194" s="31" t="s">
        <v>81</v>
      </c>
      <c r="E194" s="33" t="s">
        <v>234</v>
      </c>
      <c r="F194" s="34" t="s">
        <v>83</v>
      </c>
      <c r="G194" s="35">
        <v>1</v>
      </c>
      <c r="H194" s="36">
        <v>0</v>
      </c>
      <c r="I194" s="36">
        <f>ROUND(G194*H194,P4)</f>
        <v>0</v>
      </c>
      <c r="J194" s="31"/>
      <c r="O194" s="37">
        <f>I194*0.21</f>
        <v>0</v>
      </c>
      <c r="P194">
        <v>3</v>
      </c>
    </row>
    <row r="195" spans="1:16" ht="60" x14ac:dyDescent="0.25">
      <c r="A195" s="31" t="s">
        <v>84</v>
      </c>
      <c r="B195" s="38"/>
      <c r="E195" s="33" t="s">
        <v>235</v>
      </c>
      <c r="J195" s="39"/>
    </row>
    <row r="196" spans="1:16" x14ac:dyDescent="0.25">
      <c r="A196" s="31" t="s">
        <v>86</v>
      </c>
      <c r="B196" s="38"/>
      <c r="E196" s="40" t="s">
        <v>81</v>
      </c>
      <c r="J196" s="39"/>
    </row>
    <row r="197" spans="1:16" ht="30" x14ac:dyDescent="0.25">
      <c r="A197" s="31" t="s">
        <v>79</v>
      </c>
      <c r="B197" s="31">
        <v>63</v>
      </c>
      <c r="C197" s="32" t="s">
        <v>236</v>
      </c>
      <c r="D197" s="31" t="s">
        <v>81</v>
      </c>
      <c r="E197" s="33" t="s">
        <v>237</v>
      </c>
      <c r="F197" s="34" t="s">
        <v>83</v>
      </c>
      <c r="G197" s="35">
        <v>4</v>
      </c>
      <c r="H197" s="36">
        <v>0</v>
      </c>
      <c r="I197" s="36">
        <f>ROUND(G197*H197,P4)</f>
        <v>0</v>
      </c>
      <c r="J197" s="31"/>
      <c r="O197" s="37">
        <f>I197*0.21</f>
        <v>0</v>
      </c>
      <c r="P197">
        <v>3</v>
      </c>
    </row>
    <row r="198" spans="1:16" ht="30" x14ac:dyDescent="0.25">
      <c r="A198" s="31" t="s">
        <v>84</v>
      </c>
      <c r="B198" s="38"/>
      <c r="E198" s="33" t="s">
        <v>237</v>
      </c>
      <c r="J198" s="39"/>
    </row>
    <row r="199" spans="1:16" x14ac:dyDescent="0.25">
      <c r="A199" s="31" t="s">
        <v>86</v>
      </c>
      <c r="B199" s="38"/>
      <c r="E199" s="40" t="s">
        <v>81</v>
      </c>
      <c r="J199" s="39"/>
    </row>
    <row r="200" spans="1:16" ht="30" x14ac:dyDescent="0.25">
      <c r="A200" s="31" t="s">
        <v>79</v>
      </c>
      <c r="B200" s="31">
        <v>64</v>
      </c>
      <c r="C200" s="32" t="s">
        <v>238</v>
      </c>
      <c r="D200" s="31" t="s">
        <v>81</v>
      </c>
      <c r="E200" s="33" t="s">
        <v>239</v>
      </c>
      <c r="F200" s="34" t="s">
        <v>83</v>
      </c>
      <c r="G200" s="35">
        <v>12</v>
      </c>
      <c r="H200" s="36">
        <v>0</v>
      </c>
      <c r="I200" s="36">
        <f>ROUND(G200*H200,P4)</f>
        <v>0</v>
      </c>
      <c r="J200" s="31"/>
      <c r="O200" s="37">
        <f>I200*0.21</f>
        <v>0</v>
      </c>
      <c r="P200">
        <v>3</v>
      </c>
    </row>
    <row r="201" spans="1:16" ht="30" x14ac:dyDescent="0.25">
      <c r="A201" s="31" t="s">
        <v>84</v>
      </c>
      <c r="B201" s="38"/>
      <c r="E201" s="33" t="s">
        <v>240</v>
      </c>
      <c r="J201" s="39"/>
    </row>
    <row r="202" spans="1:16" x14ac:dyDescent="0.25">
      <c r="A202" s="31" t="s">
        <v>86</v>
      </c>
      <c r="B202" s="38"/>
      <c r="E202" s="40" t="s">
        <v>81</v>
      </c>
      <c r="J202" s="39"/>
    </row>
    <row r="203" spans="1:16" ht="30" x14ac:dyDescent="0.25">
      <c r="A203" s="31" t="s">
        <v>79</v>
      </c>
      <c r="B203" s="31">
        <v>65</v>
      </c>
      <c r="C203" s="32" t="s">
        <v>241</v>
      </c>
      <c r="D203" s="31" t="s">
        <v>81</v>
      </c>
      <c r="E203" s="33" t="s">
        <v>242</v>
      </c>
      <c r="F203" s="34" t="s">
        <v>83</v>
      </c>
      <c r="G203" s="35">
        <v>1</v>
      </c>
      <c r="H203" s="36">
        <v>0</v>
      </c>
      <c r="I203" s="36">
        <f>ROUND(G203*H203,P4)</f>
        <v>0</v>
      </c>
      <c r="J203" s="31"/>
      <c r="O203" s="37">
        <f>I203*0.21</f>
        <v>0</v>
      </c>
      <c r="P203">
        <v>3</v>
      </c>
    </row>
    <row r="204" spans="1:16" ht="30" x14ac:dyDescent="0.25">
      <c r="A204" s="31" t="s">
        <v>84</v>
      </c>
      <c r="B204" s="38"/>
      <c r="E204" s="33" t="s">
        <v>242</v>
      </c>
      <c r="J204" s="39"/>
    </row>
    <row r="205" spans="1:16" x14ac:dyDescent="0.25">
      <c r="A205" s="31" t="s">
        <v>86</v>
      </c>
      <c r="B205" s="38"/>
      <c r="E205" s="40" t="s">
        <v>81</v>
      </c>
      <c r="J205" s="39"/>
    </row>
    <row r="206" spans="1:16" ht="30" x14ac:dyDescent="0.25">
      <c r="A206" s="31" t="s">
        <v>79</v>
      </c>
      <c r="B206" s="31">
        <v>66</v>
      </c>
      <c r="C206" s="32" t="s">
        <v>243</v>
      </c>
      <c r="D206" s="31" t="s">
        <v>81</v>
      </c>
      <c r="E206" s="33" t="s">
        <v>244</v>
      </c>
      <c r="F206" s="34" t="s">
        <v>106</v>
      </c>
      <c r="G206" s="35">
        <v>6.1050000000000004</v>
      </c>
      <c r="H206" s="36">
        <v>0</v>
      </c>
      <c r="I206" s="36">
        <f>ROUND(G206*H206,P4)</f>
        <v>0</v>
      </c>
      <c r="J206" s="31"/>
      <c r="O206" s="37">
        <f>I206*0.21</f>
        <v>0</v>
      </c>
      <c r="P206">
        <v>3</v>
      </c>
    </row>
    <row r="207" spans="1:16" ht="30" x14ac:dyDescent="0.25">
      <c r="A207" s="31" t="s">
        <v>84</v>
      </c>
      <c r="B207" s="38"/>
      <c r="E207" s="33" t="s">
        <v>244</v>
      </c>
      <c r="J207" s="39"/>
    </row>
    <row r="208" spans="1:16" x14ac:dyDescent="0.25">
      <c r="A208" s="31" t="s">
        <v>86</v>
      </c>
      <c r="B208" s="38"/>
      <c r="E208" s="40" t="s">
        <v>81</v>
      </c>
      <c r="J208" s="39"/>
    </row>
    <row r="209" spans="1:16" ht="30" x14ac:dyDescent="0.25">
      <c r="A209" s="31" t="s">
        <v>79</v>
      </c>
      <c r="B209" s="31">
        <v>67</v>
      </c>
      <c r="C209" s="32" t="s">
        <v>245</v>
      </c>
      <c r="D209" s="31" t="s">
        <v>81</v>
      </c>
      <c r="E209" s="33" t="s">
        <v>246</v>
      </c>
      <c r="F209" s="34" t="s">
        <v>106</v>
      </c>
      <c r="G209" s="35">
        <v>5</v>
      </c>
      <c r="H209" s="36">
        <v>0</v>
      </c>
      <c r="I209" s="36">
        <f>ROUND(G209*H209,P4)</f>
        <v>0</v>
      </c>
      <c r="J209" s="31"/>
      <c r="O209" s="37">
        <f>I209*0.21</f>
        <v>0</v>
      </c>
      <c r="P209">
        <v>3</v>
      </c>
    </row>
    <row r="210" spans="1:16" ht="30" x14ac:dyDescent="0.25">
      <c r="A210" s="31" t="s">
        <v>84</v>
      </c>
      <c r="B210" s="38"/>
      <c r="E210" s="33" t="s">
        <v>247</v>
      </c>
      <c r="J210" s="39"/>
    </row>
    <row r="211" spans="1:16" x14ac:dyDescent="0.25">
      <c r="A211" s="31" t="s">
        <v>86</v>
      </c>
      <c r="B211" s="38"/>
      <c r="E211" s="40" t="s">
        <v>81</v>
      </c>
      <c r="J211" s="39"/>
    </row>
    <row r="212" spans="1:16" x14ac:dyDescent="0.25">
      <c r="A212" s="31" t="s">
        <v>79</v>
      </c>
      <c r="B212" s="31">
        <v>68</v>
      </c>
      <c r="C212" s="32" t="s">
        <v>248</v>
      </c>
      <c r="D212" s="31" t="s">
        <v>81</v>
      </c>
      <c r="E212" s="33" t="s">
        <v>249</v>
      </c>
      <c r="F212" s="34" t="s">
        <v>106</v>
      </c>
      <c r="G212" s="35">
        <v>5</v>
      </c>
      <c r="H212" s="36">
        <v>0</v>
      </c>
      <c r="I212" s="36">
        <f>ROUND(G212*H212,P4)</f>
        <v>0</v>
      </c>
      <c r="J212" s="31"/>
      <c r="O212" s="37">
        <f>I212*0.21</f>
        <v>0</v>
      </c>
      <c r="P212">
        <v>3</v>
      </c>
    </row>
    <row r="213" spans="1:16" ht="30" x14ac:dyDescent="0.25">
      <c r="A213" s="31" t="s">
        <v>84</v>
      </c>
      <c r="B213" s="38"/>
      <c r="E213" s="33" t="s">
        <v>250</v>
      </c>
      <c r="J213" s="39"/>
    </row>
    <row r="214" spans="1:16" x14ac:dyDescent="0.25">
      <c r="A214" s="31" t="s">
        <v>86</v>
      </c>
      <c r="B214" s="38"/>
      <c r="E214" s="40" t="s">
        <v>81</v>
      </c>
      <c r="J214" s="39"/>
    </row>
    <row r="215" spans="1:16" ht="30" x14ac:dyDescent="0.25">
      <c r="A215" s="31" t="s">
        <v>79</v>
      </c>
      <c r="B215" s="31">
        <v>69</v>
      </c>
      <c r="C215" s="32" t="s">
        <v>251</v>
      </c>
      <c r="D215" s="31" t="s">
        <v>81</v>
      </c>
      <c r="E215" s="33" t="s">
        <v>252</v>
      </c>
      <c r="F215" s="34" t="s">
        <v>83</v>
      </c>
      <c r="G215" s="35">
        <v>5</v>
      </c>
      <c r="H215" s="36">
        <v>0</v>
      </c>
      <c r="I215" s="36">
        <f>ROUND(G215*H215,P4)</f>
        <v>0</v>
      </c>
      <c r="J215" s="31"/>
      <c r="O215" s="37">
        <f>I215*0.21</f>
        <v>0</v>
      </c>
      <c r="P215">
        <v>3</v>
      </c>
    </row>
    <row r="216" spans="1:16" ht="30" x14ac:dyDescent="0.25">
      <c r="A216" s="31" t="s">
        <v>84</v>
      </c>
      <c r="B216" s="38"/>
      <c r="E216" s="33" t="s">
        <v>253</v>
      </c>
      <c r="J216" s="39"/>
    </row>
    <row r="217" spans="1:16" x14ac:dyDescent="0.25">
      <c r="A217" s="31" t="s">
        <v>86</v>
      </c>
      <c r="B217" s="38"/>
      <c r="E217" s="40" t="s">
        <v>81</v>
      </c>
      <c r="J217" s="39"/>
    </row>
    <row r="218" spans="1:16" ht="30" x14ac:dyDescent="0.25">
      <c r="A218" s="31" t="s">
        <v>79</v>
      </c>
      <c r="B218" s="31">
        <v>70</v>
      </c>
      <c r="C218" s="32" t="s">
        <v>254</v>
      </c>
      <c r="D218" s="31" t="s">
        <v>81</v>
      </c>
      <c r="E218" s="33" t="s">
        <v>255</v>
      </c>
      <c r="F218" s="34" t="s">
        <v>95</v>
      </c>
      <c r="G218" s="35">
        <v>492</v>
      </c>
      <c r="H218" s="36">
        <v>0</v>
      </c>
      <c r="I218" s="36">
        <f>ROUND(G218*H218,P4)</f>
        <v>0</v>
      </c>
      <c r="J218" s="31"/>
      <c r="O218" s="37">
        <f>I218*0.21</f>
        <v>0</v>
      </c>
      <c r="P218">
        <v>3</v>
      </c>
    </row>
    <row r="219" spans="1:16" ht="45" x14ac:dyDescent="0.25">
      <c r="A219" s="31" t="s">
        <v>84</v>
      </c>
      <c r="B219" s="38"/>
      <c r="E219" s="33" t="s">
        <v>256</v>
      </c>
      <c r="J219" s="39"/>
    </row>
    <row r="220" spans="1:16" x14ac:dyDescent="0.25">
      <c r="A220" s="31" t="s">
        <v>86</v>
      </c>
      <c r="B220" s="38"/>
      <c r="E220" s="40" t="s">
        <v>81</v>
      </c>
      <c r="J220" s="39"/>
    </row>
    <row r="221" spans="1:16" ht="30" x14ac:dyDescent="0.25">
      <c r="A221" s="31" t="s">
        <v>79</v>
      </c>
      <c r="B221" s="31">
        <v>71</v>
      </c>
      <c r="C221" s="32" t="s">
        <v>257</v>
      </c>
      <c r="D221" s="31" t="s">
        <v>81</v>
      </c>
      <c r="E221" s="33" t="s">
        <v>258</v>
      </c>
      <c r="F221" s="34" t="s">
        <v>95</v>
      </c>
      <c r="G221" s="35">
        <v>302</v>
      </c>
      <c r="H221" s="36">
        <v>0</v>
      </c>
      <c r="I221" s="36">
        <f>ROUND(G221*H221,P4)</f>
        <v>0</v>
      </c>
      <c r="J221" s="31"/>
      <c r="O221" s="37">
        <f>I221*0.21</f>
        <v>0</v>
      </c>
      <c r="P221">
        <v>3</v>
      </c>
    </row>
    <row r="222" spans="1:16" ht="45" x14ac:dyDescent="0.25">
      <c r="A222" s="31" t="s">
        <v>84</v>
      </c>
      <c r="B222" s="38"/>
      <c r="E222" s="33" t="s">
        <v>259</v>
      </c>
      <c r="J222" s="39"/>
    </row>
    <row r="223" spans="1:16" x14ac:dyDescent="0.25">
      <c r="A223" s="31" t="s">
        <v>86</v>
      </c>
      <c r="B223" s="38"/>
      <c r="E223" s="40" t="s">
        <v>81</v>
      </c>
      <c r="J223" s="39"/>
    </row>
    <row r="224" spans="1:16" ht="30" x14ac:dyDescent="0.25">
      <c r="A224" s="31" t="s">
        <v>79</v>
      </c>
      <c r="B224" s="31">
        <v>72</v>
      </c>
      <c r="C224" s="32" t="s">
        <v>260</v>
      </c>
      <c r="D224" s="31" t="s">
        <v>81</v>
      </c>
      <c r="E224" s="33" t="s">
        <v>261</v>
      </c>
      <c r="F224" s="34" t="s">
        <v>95</v>
      </c>
      <c r="G224" s="35">
        <v>53.3</v>
      </c>
      <c r="H224" s="36">
        <v>0</v>
      </c>
      <c r="I224" s="36">
        <f>ROUND(G224*H224,P4)</f>
        <v>0</v>
      </c>
      <c r="J224" s="31"/>
      <c r="O224" s="37">
        <f>I224*0.21</f>
        <v>0</v>
      </c>
      <c r="P224">
        <v>3</v>
      </c>
    </row>
    <row r="225" spans="1:16" ht="45" x14ac:dyDescent="0.25">
      <c r="A225" s="31" t="s">
        <v>84</v>
      </c>
      <c r="B225" s="38"/>
      <c r="E225" s="33" t="s">
        <v>262</v>
      </c>
      <c r="J225" s="39"/>
    </row>
    <row r="226" spans="1:16" x14ac:dyDescent="0.25">
      <c r="A226" s="31" t="s">
        <v>86</v>
      </c>
      <c r="B226" s="38"/>
      <c r="E226" s="40" t="s">
        <v>81</v>
      </c>
      <c r="J226" s="39"/>
    </row>
    <row r="227" spans="1:16" x14ac:dyDescent="0.25">
      <c r="A227" s="31" t="s">
        <v>79</v>
      </c>
      <c r="B227" s="31">
        <v>73</v>
      </c>
      <c r="C227" s="32" t="s">
        <v>263</v>
      </c>
      <c r="D227" s="31" t="s">
        <v>81</v>
      </c>
      <c r="E227" s="33" t="s">
        <v>264</v>
      </c>
      <c r="F227" s="34" t="s">
        <v>95</v>
      </c>
      <c r="G227" s="35">
        <v>650</v>
      </c>
      <c r="H227" s="36">
        <v>0</v>
      </c>
      <c r="I227" s="36">
        <f>ROUND(G227*H227,P4)</f>
        <v>0</v>
      </c>
      <c r="J227" s="31"/>
      <c r="O227" s="37">
        <f>I227*0.21</f>
        <v>0</v>
      </c>
      <c r="P227">
        <v>3</v>
      </c>
    </row>
    <row r="228" spans="1:16" ht="45" x14ac:dyDescent="0.25">
      <c r="A228" s="31" t="s">
        <v>84</v>
      </c>
      <c r="B228" s="38"/>
      <c r="E228" s="33" t="s">
        <v>265</v>
      </c>
      <c r="J228" s="39"/>
    </row>
    <row r="229" spans="1:16" x14ac:dyDescent="0.25">
      <c r="A229" s="31" t="s">
        <v>86</v>
      </c>
      <c r="B229" s="38"/>
      <c r="E229" s="40" t="s">
        <v>81</v>
      </c>
      <c r="J229" s="39"/>
    </row>
    <row r="230" spans="1:16" x14ac:dyDescent="0.25">
      <c r="A230" s="31" t="s">
        <v>79</v>
      </c>
      <c r="B230" s="31">
        <v>74</v>
      </c>
      <c r="C230" s="32" t="s">
        <v>266</v>
      </c>
      <c r="D230" s="31" t="s">
        <v>81</v>
      </c>
      <c r="E230" s="33" t="s">
        <v>267</v>
      </c>
      <c r="F230" s="34" t="s">
        <v>83</v>
      </c>
      <c r="G230" s="35">
        <v>1</v>
      </c>
      <c r="H230" s="36">
        <v>0</v>
      </c>
      <c r="I230" s="36">
        <f>ROUND(G230*H230,P4)</f>
        <v>0</v>
      </c>
      <c r="J230" s="31"/>
      <c r="O230" s="37">
        <f>I230*0.21</f>
        <v>0</v>
      </c>
      <c r="P230">
        <v>3</v>
      </c>
    </row>
    <row r="231" spans="1:16" ht="30" x14ac:dyDescent="0.25">
      <c r="A231" s="31" t="s">
        <v>84</v>
      </c>
      <c r="B231" s="38"/>
      <c r="E231" s="33" t="s">
        <v>268</v>
      </c>
      <c r="J231" s="39"/>
    </row>
    <row r="232" spans="1:16" x14ac:dyDescent="0.25">
      <c r="A232" s="31" t="s">
        <v>86</v>
      </c>
      <c r="B232" s="38"/>
      <c r="E232" s="40" t="s">
        <v>81</v>
      </c>
      <c r="J232" s="39"/>
    </row>
    <row r="233" spans="1:16" x14ac:dyDescent="0.25">
      <c r="A233" s="31" t="s">
        <v>79</v>
      </c>
      <c r="B233" s="31">
        <v>75</v>
      </c>
      <c r="C233" s="32" t="s">
        <v>269</v>
      </c>
      <c r="D233" s="31" t="s">
        <v>81</v>
      </c>
      <c r="E233" s="33" t="s">
        <v>270</v>
      </c>
      <c r="F233" s="34" t="s">
        <v>83</v>
      </c>
      <c r="G233" s="35">
        <v>1</v>
      </c>
      <c r="H233" s="36">
        <v>0</v>
      </c>
      <c r="I233" s="36">
        <f>ROUND(G233*H233,P4)</f>
        <v>0</v>
      </c>
      <c r="J233" s="31"/>
      <c r="O233" s="37">
        <f>I233*0.21</f>
        <v>0</v>
      </c>
      <c r="P233">
        <v>3</v>
      </c>
    </row>
    <row r="234" spans="1:16" x14ac:dyDescent="0.25">
      <c r="A234" s="31" t="s">
        <v>84</v>
      </c>
      <c r="B234" s="38"/>
      <c r="E234" s="33" t="s">
        <v>270</v>
      </c>
      <c r="J234" s="39"/>
    </row>
    <row r="235" spans="1:16" x14ac:dyDescent="0.25">
      <c r="A235" s="31" t="s">
        <v>86</v>
      </c>
      <c r="B235" s="38"/>
      <c r="E235" s="40" t="s">
        <v>81</v>
      </c>
      <c r="J235" s="39"/>
    </row>
    <row r="236" spans="1:16" x14ac:dyDescent="0.25">
      <c r="A236" s="31" t="s">
        <v>79</v>
      </c>
      <c r="B236" s="31">
        <v>76</v>
      </c>
      <c r="C236" s="32" t="s">
        <v>271</v>
      </c>
      <c r="D236" s="31" t="s">
        <v>81</v>
      </c>
      <c r="E236" s="33" t="s">
        <v>272</v>
      </c>
      <c r="F236" s="34" t="s">
        <v>83</v>
      </c>
      <c r="G236" s="35">
        <v>68</v>
      </c>
      <c r="H236" s="36">
        <v>0</v>
      </c>
      <c r="I236" s="36">
        <f>ROUND(G236*H236,P4)</f>
        <v>0</v>
      </c>
      <c r="J236" s="31"/>
      <c r="O236" s="37">
        <f>I236*0.21</f>
        <v>0</v>
      </c>
      <c r="P236">
        <v>3</v>
      </c>
    </row>
    <row r="237" spans="1:16" x14ac:dyDescent="0.25">
      <c r="A237" s="31" t="s">
        <v>84</v>
      </c>
      <c r="B237" s="38"/>
      <c r="E237" s="33" t="s">
        <v>272</v>
      </c>
      <c r="J237" s="39"/>
    </row>
    <row r="238" spans="1:16" x14ac:dyDescent="0.25">
      <c r="A238" s="31" t="s">
        <v>86</v>
      </c>
      <c r="B238" s="38"/>
      <c r="E238" s="40" t="s">
        <v>81</v>
      </c>
      <c r="J238" s="39"/>
    </row>
    <row r="239" spans="1:16" ht="30" x14ac:dyDescent="0.25">
      <c r="A239" s="31" t="s">
        <v>79</v>
      </c>
      <c r="B239" s="31">
        <v>77</v>
      </c>
      <c r="C239" s="32" t="s">
        <v>273</v>
      </c>
      <c r="D239" s="31" t="s">
        <v>81</v>
      </c>
      <c r="E239" s="33" t="s">
        <v>274</v>
      </c>
      <c r="F239" s="34" t="s">
        <v>95</v>
      </c>
      <c r="G239" s="35">
        <v>2</v>
      </c>
      <c r="H239" s="36">
        <v>0</v>
      </c>
      <c r="I239" s="36">
        <f>ROUND(G239*H239,P4)</f>
        <v>0</v>
      </c>
      <c r="J239" s="31"/>
      <c r="O239" s="37">
        <f>I239*0.21</f>
        <v>0</v>
      </c>
      <c r="P239">
        <v>3</v>
      </c>
    </row>
    <row r="240" spans="1:16" ht="45" x14ac:dyDescent="0.25">
      <c r="A240" s="31" t="s">
        <v>84</v>
      </c>
      <c r="B240" s="38"/>
      <c r="E240" s="33" t="s">
        <v>275</v>
      </c>
      <c r="J240" s="39"/>
    </row>
    <row r="241" spans="1:16" x14ac:dyDescent="0.25">
      <c r="A241" s="31" t="s">
        <v>86</v>
      </c>
      <c r="B241" s="38"/>
      <c r="E241" s="40" t="s">
        <v>81</v>
      </c>
      <c r="J241" s="39"/>
    </row>
    <row r="242" spans="1:16" x14ac:dyDescent="0.25">
      <c r="A242" s="31" t="s">
        <v>79</v>
      </c>
      <c r="B242" s="31">
        <v>78</v>
      </c>
      <c r="C242" s="32" t="s">
        <v>276</v>
      </c>
      <c r="D242" s="31" t="s">
        <v>81</v>
      </c>
      <c r="E242" s="33" t="s">
        <v>277</v>
      </c>
      <c r="F242" s="34" t="s">
        <v>95</v>
      </c>
      <c r="G242" s="35">
        <v>2</v>
      </c>
      <c r="H242" s="36">
        <v>0</v>
      </c>
      <c r="I242" s="36">
        <f>ROUND(G242*H242,P4)</f>
        <v>0</v>
      </c>
      <c r="J242" s="31"/>
      <c r="O242" s="37">
        <f>I242*0.21</f>
        <v>0</v>
      </c>
      <c r="P242">
        <v>3</v>
      </c>
    </row>
    <row r="243" spans="1:16" ht="45" x14ac:dyDescent="0.25">
      <c r="A243" s="31" t="s">
        <v>84</v>
      </c>
      <c r="B243" s="38"/>
      <c r="E243" s="33" t="s">
        <v>278</v>
      </c>
      <c r="J243" s="39"/>
    </row>
    <row r="244" spans="1:16" x14ac:dyDescent="0.25">
      <c r="A244" s="31" t="s">
        <v>86</v>
      </c>
      <c r="B244" s="38"/>
      <c r="E244" s="40" t="s">
        <v>81</v>
      </c>
      <c r="J244" s="39"/>
    </row>
    <row r="245" spans="1:16" x14ac:dyDescent="0.25">
      <c r="A245" s="31" t="s">
        <v>79</v>
      </c>
      <c r="B245" s="31">
        <v>79</v>
      </c>
      <c r="C245" s="32" t="s">
        <v>279</v>
      </c>
      <c r="D245" s="31" t="s">
        <v>81</v>
      </c>
      <c r="E245" s="33" t="s">
        <v>280</v>
      </c>
      <c r="F245" s="34" t="s">
        <v>281</v>
      </c>
      <c r="G245" s="35">
        <v>5</v>
      </c>
      <c r="H245" s="36">
        <v>0</v>
      </c>
      <c r="I245" s="36">
        <f>ROUND(G245*H245,P4)</f>
        <v>0</v>
      </c>
      <c r="J245" s="31"/>
      <c r="O245" s="37">
        <f>I245*0.21</f>
        <v>0</v>
      </c>
      <c r="P245">
        <v>3</v>
      </c>
    </row>
    <row r="246" spans="1:16" x14ac:dyDescent="0.25">
      <c r="A246" s="31" t="s">
        <v>84</v>
      </c>
      <c r="B246" s="38"/>
      <c r="E246" s="33" t="s">
        <v>280</v>
      </c>
      <c r="J246" s="39"/>
    </row>
    <row r="247" spans="1:16" x14ac:dyDescent="0.25">
      <c r="A247" s="31" t="s">
        <v>86</v>
      </c>
      <c r="B247" s="38"/>
      <c r="E247" s="40" t="s">
        <v>81</v>
      </c>
      <c r="J247" s="39"/>
    </row>
    <row r="248" spans="1:16" x14ac:dyDescent="0.25">
      <c r="A248" s="25" t="s">
        <v>76</v>
      </c>
      <c r="B248" s="26"/>
      <c r="C248" s="27" t="s">
        <v>282</v>
      </c>
      <c r="D248" s="28"/>
      <c r="E248" s="25" t="s">
        <v>283</v>
      </c>
      <c r="F248" s="28"/>
      <c r="G248" s="28"/>
      <c r="H248" s="28"/>
      <c r="I248" s="29">
        <f>SUMIFS(I249:I362,A249:A362,"P")</f>
        <v>0</v>
      </c>
      <c r="J248" s="30"/>
    </row>
    <row r="249" spans="1:16" x14ac:dyDescent="0.25">
      <c r="A249" s="31" t="s">
        <v>79</v>
      </c>
      <c r="B249" s="31">
        <v>80</v>
      </c>
      <c r="C249" s="32" t="s">
        <v>284</v>
      </c>
      <c r="D249" s="31" t="s">
        <v>81</v>
      </c>
      <c r="E249" s="33" t="s">
        <v>285</v>
      </c>
      <c r="F249" s="34" t="s">
        <v>83</v>
      </c>
      <c r="G249" s="35">
        <v>1</v>
      </c>
      <c r="H249" s="36">
        <v>0</v>
      </c>
      <c r="I249" s="36">
        <f>ROUND(G249*H249,P4)</f>
        <v>0</v>
      </c>
      <c r="J249" s="31"/>
      <c r="O249" s="37">
        <f>I249*0.21</f>
        <v>0</v>
      </c>
      <c r="P249">
        <v>3</v>
      </c>
    </row>
    <row r="250" spans="1:16" x14ac:dyDescent="0.25">
      <c r="A250" s="31" t="s">
        <v>84</v>
      </c>
      <c r="B250" s="38"/>
      <c r="E250" s="33" t="s">
        <v>285</v>
      </c>
      <c r="J250" s="39"/>
    </row>
    <row r="251" spans="1:16" x14ac:dyDescent="0.25">
      <c r="A251" s="31" t="s">
        <v>86</v>
      </c>
      <c r="B251" s="38"/>
      <c r="E251" s="40" t="s">
        <v>81</v>
      </c>
      <c r="J251" s="39"/>
    </row>
    <row r="252" spans="1:16" ht="30" x14ac:dyDescent="0.25">
      <c r="A252" s="31" t="s">
        <v>79</v>
      </c>
      <c r="B252" s="31">
        <v>81</v>
      </c>
      <c r="C252" s="32" t="s">
        <v>286</v>
      </c>
      <c r="D252" s="31" t="s">
        <v>81</v>
      </c>
      <c r="E252" s="33" t="s">
        <v>287</v>
      </c>
      <c r="F252" s="34" t="s">
        <v>120</v>
      </c>
      <c r="G252" s="35">
        <v>5</v>
      </c>
      <c r="H252" s="36">
        <v>0</v>
      </c>
      <c r="I252" s="36">
        <f>ROUND(G252*H252,P4)</f>
        <v>0</v>
      </c>
      <c r="J252" s="31"/>
      <c r="O252" s="37">
        <f>I252*0.21</f>
        <v>0</v>
      </c>
      <c r="P252">
        <v>3</v>
      </c>
    </row>
    <row r="253" spans="1:16" ht="30" x14ac:dyDescent="0.25">
      <c r="A253" s="31" t="s">
        <v>84</v>
      </c>
      <c r="B253" s="38"/>
      <c r="E253" s="33" t="s">
        <v>288</v>
      </c>
      <c r="J253" s="39"/>
    </row>
    <row r="254" spans="1:16" x14ac:dyDescent="0.25">
      <c r="A254" s="31" t="s">
        <v>86</v>
      </c>
      <c r="B254" s="38"/>
      <c r="E254" s="40" t="s">
        <v>81</v>
      </c>
      <c r="J254" s="39"/>
    </row>
    <row r="255" spans="1:16" ht="30" x14ac:dyDescent="0.25">
      <c r="A255" s="31" t="s">
        <v>79</v>
      </c>
      <c r="B255" s="31">
        <v>82</v>
      </c>
      <c r="C255" s="32" t="s">
        <v>289</v>
      </c>
      <c r="D255" s="31" t="s">
        <v>81</v>
      </c>
      <c r="E255" s="33" t="s">
        <v>290</v>
      </c>
      <c r="F255" s="34" t="s">
        <v>120</v>
      </c>
      <c r="G255" s="35">
        <v>1</v>
      </c>
      <c r="H255" s="36">
        <v>0</v>
      </c>
      <c r="I255" s="36">
        <f>ROUND(G255*H255,P4)</f>
        <v>0</v>
      </c>
      <c r="J255" s="31"/>
      <c r="O255" s="37">
        <f>I255*0.21</f>
        <v>0</v>
      </c>
      <c r="P255">
        <v>3</v>
      </c>
    </row>
    <row r="256" spans="1:16" ht="30" x14ac:dyDescent="0.25">
      <c r="A256" s="31" t="s">
        <v>84</v>
      </c>
      <c r="B256" s="38"/>
      <c r="E256" s="33" t="s">
        <v>290</v>
      </c>
      <c r="J256" s="39"/>
    </row>
    <row r="257" spans="1:16" x14ac:dyDescent="0.25">
      <c r="A257" s="31" t="s">
        <v>86</v>
      </c>
      <c r="B257" s="38"/>
      <c r="E257" s="40" t="s">
        <v>81</v>
      </c>
      <c r="J257" s="39"/>
    </row>
    <row r="258" spans="1:16" x14ac:dyDescent="0.25">
      <c r="A258" s="31" t="s">
        <v>79</v>
      </c>
      <c r="B258" s="31">
        <v>83</v>
      </c>
      <c r="C258" s="32" t="s">
        <v>291</v>
      </c>
      <c r="D258" s="31" t="s">
        <v>81</v>
      </c>
      <c r="E258" s="33" t="s">
        <v>292</v>
      </c>
      <c r="F258" s="34" t="s">
        <v>120</v>
      </c>
      <c r="G258" s="35">
        <v>1</v>
      </c>
      <c r="H258" s="36">
        <v>0</v>
      </c>
      <c r="I258" s="36">
        <f>ROUND(G258*H258,P4)</f>
        <v>0</v>
      </c>
      <c r="J258" s="31"/>
      <c r="O258" s="37">
        <f>I258*0.21</f>
        <v>0</v>
      </c>
      <c r="P258">
        <v>3</v>
      </c>
    </row>
    <row r="259" spans="1:16" x14ac:dyDescent="0.25">
      <c r="A259" s="31" t="s">
        <v>84</v>
      </c>
      <c r="B259" s="38"/>
      <c r="E259" s="33" t="s">
        <v>292</v>
      </c>
      <c r="J259" s="39"/>
    </row>
    <row r="260" spans="1:16" x14ac:dyDescent="0.25">
      <c r="A260" s="31" t="s">
        <v>86</v>
      </c>
      <c r="B260" s="38"/>
      <c r="E260" s="40" t="s">
        <v>81</v>
      </c>
      <c r="J260" s="39"/>
    </row>
    <row r="261" spans="1:16" x14ac:dyDescent="0.25">
      <c r="A261" s="31" t="s">
        <v>79</v>
      </c>
      <c r="B261" s="31">
        <v>84</v>
      </c>
      <c r="C261" s="32" t="s">
        <v>293</v>
      </c>
      <c r="D261" s="31" t="s">
        <v>81</v>
      </c>
      <c r="E261" s="33" t="s">
        <v>294</v>
      </c>
      <c r="F261" s="34" t="s">
        <v>120</v>
      </c>
      <c r="G261" s="35">
        <v>1</v>
      </c>
      <c r="H261" s="36">
        <v>0</v>
      </c>
      <c r="I261" s="36">
        <f>ROUND(G261*H261,P4)</f>
        <v>0</v>
      </c>
      <c r="J261" s="31"/>
      <c r="O261" s="37">
        <f>I261*0.21</f>
        <v>0</v>
      </c>
      <c r="P261">
        <v>3</v>
      </c>
    </row>
    <row r="262" spans="1:16" x14ac:dyDescent="0.25">
      <c r="A262" s="31" t="s">
        <v>84</v>
      </c>
      <c r="B262" s="38"/>
      <c r="E262" s="33" t="s">
        <v>294</v>
      </c>
      <c r="J262" s="39"/>
    </row>
    <row r="263" spans="1:16" x14ac:dyDescent="0.25">
      <c r="A263" s="31" t="s">
        <v>86</v>
      </c>
      <c r="B263" s="38"/>
      <c r="E263" s="40" t="s">
        <v>81</v>
      </c>
      <c r="J263" s="39"/>
    </row>
    <row r="264" spans="1:16" ht="30" x14ac:dyDescent="0.25">
      <c r="A264" s="31" t="s">
        <v>79</v>
      </c>
      <c r="B264" s="31">
        <v>85</v>
      </c>
      <c r="C264" s="32" t="s">
        <v>295</v>
      </c>
      <c r="D264" s="31" t="s">
        <v>81</v>
      </c>
      <c r="E264" s="33" t="s">
        <v>296</v>
      </c>
      <c r="F264" s="34" t="s">
        <v>120</v>
      </c>
      <c r="G264" s="35">
        <v>1</v>
      </c>
      <c r="H264" s="36">
        <v>0</v>
      </c>
      <c r="I264" s="36">
        <f>ROUND(G264*H264,P4)</f>
        <v>0</v>
      </c>
      <c r="J264" s="31"/>
      <c r="O264" s="37">
        <f>I264*0.21</f>
        <v>0</v>
      </c>
      <c r="P264">
        <v>3</v>
      </c>
    </row>
    <row r="265" spans="1:16" ht="30" x14ac:dyDescent="0.25">
      <c r="A265" s="31" t="s">
        <v>84</v>
      </c>
      <c r="B265" s="38"/>
      <c r="E265" s="33" t="s">
        <v>296</v>
      </c>
      <c r="J265" s="39"/>
    </row>
    <row r="266" spans="1:16" x14ac:dyDescent="0.25">
      <c r="A266" s="31" t="s">
        <v>86</v>
      </c>
      <c r="B266" s="38"/>
      <c r="E266" s="40" t="s">
        <v>81</v>
      </c>
      <c r="J266" s="39"/>
    </row>
    <row r="267" spans="1:16" x14ac:dyDescent="0.25">
      <c r="A267" s="31" t="s">
        <v>79</v>
      </c>
      <c r="B267" s="31">
        <v>86</v>
      </c>
      <c r="C267" s="32" t="s">
        <v>297</v>
      </c>
      <c r="D267" s="31" t="s">
        <v>81</v>
      </c>
      <c r="E267" s="33" t="s">
        <v>298</v>
      </c>
      <c r="F267" s="34" t="s">
        <v>120</v>
      </c>
      <c r="G267" s="35">
        <v>1</v>
      </c>
      <c r="H267" s="36">
        <v>0</v>
      </c>
      <c r="I267" s="36">
        <f>ROUND(G267*H267,P4)</f>
        <v>0</v>
      </c>
      <c r="J267" s="31"/>
      <c r="O267" s="37">
        <f>I267*0.21</f>
        <v>0</v>
      </c>
      <c r="P267">
        <v>3</v>
      </c>
    </row>
    <row r="268" spans="1:16" x14ac:dyDescent="0.25">
      <c r="A268" s="31" t="s">
        <v>84</v>
      </c>
      <c r="B268" s="38"/>
      <c r="E268" s="33" t="s">
        <v>298</v>
      </c>
      <c r="J268" s="39"/>
    </row>
    <row r="269" spans="1:16" x14ac:dyDescent="0.25">
      <c r="A269" s="31" t="s">
        <v>86</v>
      </c>
      <c r="B269" s="38"/>
      <c r="E269" s="40" t="s">
        <v>81</v>
      </c>
      <c r="J269" s="39"/>
    </row>
    <row r="270" spans="1:16" ht="30" x14ac:dyDescent="0.25">
      <c r="A270" s="31" t="s">
        <v>79</v>
      </c>
      <c r="B270" s="31">
        <v>87</v>
      </c>
      <c r="C270" s="32" t="s">
        <v>299</v>
      </c>
      <c r="D270" s="31" t="s">
        <v>81</v>
      </c>
      <c r="E270" s="33" t="s">
        <v>300</v>
      </c>
      <c r="F270" s="34" t="s">
        <v>120</v>
      </c>
      <c r="G270" s="35">
        <v>5</v>
      </c>
      <c r="H270" s="36">
        <v>0</v>
      </c>
      <c r="I270" s="36">
        <f>ROUND(G270*H270,P4)</f>
        <v>0</v>
      </c>
      <c r="J270" s="31"/>
      <c r="O270" s="37">
        <f>I270*0.21</f>
        <v>0</v>
      </c>
      <c r="P270">
        <v>3</v>
      </c>
    </row>
    <row r="271" spans="1:16" ht="30" x14ac:dyDescent="0.25">
      <c r="A271" s="31" t="s">
        <v>84</v>
      </c>
      <c r="B271" s="38"/>
      <c r="E271" s="33" t="s">
        <v>300</v>
      </c>
      <c r="J271" s="39"/>
    </row>
    <row r="272" spans="1:16" x14ac:dyDescent="0.25">
      <c r="A272" s="31" t="s">
        <v>86</v>
      </c>
      <c r="B272" s="38"/>
      <c r="E272" s="40" t="s">
        <v>81</v>
      </c>
      <c r="J272" s="39"/>
    </row>
    <row r="273" spans="1:16" ht="30" x14ac:dyDescent="0.25">
      <c r="A273" s="31" t="s">
        <v>79</v>
      </c>
      <c r="B273" s="31">
        <v>88</v>
      </c>
      <c r="C273" s="32" t="s">
        <v>301</v>
      </c>
      <c r="D273" s="31" t="s">
        <v>81</v>
      </c>
      <c r="E273" s="33" t="s">
        <v>302</v>
      </c>
      <c r="F273" s="34" t="s">
        <v>120</v>
      </c>
      <c r="G273" s="35">
        <v>5</v>
      </c>
      <c r="H273" s="36">
        <v>0</v>
      </c>
      <c r="I273" s="36">
        <f>ROUND(G273*H273,P4)</f>
        <v>0</v>
      </c>
      <c r="J273" s="31"/>
      <c r="O273" s="37">
        <f>I273*0.21</f>
        <v>0</v>
      </c>
      <c r="P273">
        <v>3</v>
      </c>
    </row>
    <row r="274" spans="1:16" ht="30" x14ac:dyDescent="0.25">
      <c r="A274" s="31" t="s">
        <v>84</v>
      </c>
      <c r="B274" s="38"/>
      <c r="E274" s="33" t="s">
        <v>302</v>
      </c>
      <c r="J274" s="39"/>
    </row>
    <row r="275" spans="1:16" x14ac:dyDescent="0.25">
      <c r="A275" s="31" t="s">
        <v>86</v>
      </c>
      <c r="B275" s="38"/>
      <c r="E275" s="40" t="s">
        <v>81</v>
      </c>
      <c r="J275" s="39"/>
    </row>
    <row r="276" spans="1:16" x14ac:dyDescent="0.25">
      <c r="A276" s="31" t="s">
        <v>79</v>
      </c>
      <c r="B276" s="31">
        <v>89</v>
      </c>
      <c r="C276" s="32" t="s">
        <v>303</v>
      </c>
      <c r="D276" s="31" t="s">
        <v>81</v>
      </c>
      <c r="E276" s="33" t="s">
        <v>304</v>
      </c>
      <c r="F276" s="34" t="s">
        <v>120</v>
      </c>
      <c r="G276" s="35">
        <v>5</v>
      </c>
      <c r="H276" s="36">
        <v>0</v>
      </c>
      <c r="I276" s="36">
        <f>ROUND(G276*H276,P4)</f>
        <v>0</v>
      </c>
      <c r="J276" s="31"/>
      <c r="O276" s="37">
        <f>I276*0.21</f>
        <v>0</v>
      </c>
      <c r="P276">
        <v>3</v>
      </c>
    </row>
    <row r="277" spans="1:16" x14ac:dyDescent="0.25">
      <c r="A277" s="31" t="s">
        <v>84</v>
      </c>
      <c r="B277" s="38"/>
      <c r="E277" s="33" t="s">
        <v>304</v>
      </c>
      <c r="J277" s="39"/>
    </row>
    <row r="278" spans="1:16" x14ac:dyDescent="0.25">
      <c r="A278" s="31" t="s">
        <v>86</v>
      </c>
      <c r="B278" s="38"/>
      <c r="E278" s="40" t="s">
        <v>81</v>
      </c>
      <c r="J278" s="39"/>
    </row>
    <row r="279" spans="1:16" x14ac:dyDescent="0.25">
      <c r="A279" s="31" t="s">
        <v>79</v>
      </c>
      <c r="B279" s="31">
        <v>90</v>
      </c>
      <c r="C279" s="32" t="s">
        <v>305</v>
      </c>
      <c r="D279" s="31" t="s">
        <v>81</v>
      </c>
      <c r="E279" s="33" t="s">
        <v>306</v>
      </c>
      <c r="F279" s="34" t="s">
        <v>95</v>
      </c>
      <c r="G279" s="35">
        <v>53</v>
      </c>
      <c r="H279" s="36">
        <v>0</v>
      </c>
      <c r="I279" s="36">
        <f>ROUND(G279*H279,P4)</f>
        <v>0</v>
      </c>
      <c r="J279" s="31"/>
      <c r="O279" s="37">
        <f>I279*0.21</f>
        <v>0</v>
      </c>
      <c r="P279">
        <v>3</v>
      </c>
    </row>
    <row r="280" spans="1:16" x14ac:dyDescent="0.25">
      <c r="A280" s="31" t="s">
        <v>84</v>
      </c>
      <c r="B280" s="38"/>
      <c r="E280" s="33" t="s">
        <v>306</v>
      </c>
      <c r="J280" s="39"/>
    </row>
    <row r="281" spans="1:16" x14ac:dyDescent="0.25">
      <c r="A281" s="31" t="s">
        <v>86</v>
      </c>
      <c r="B281" s="38"/>
      <c r="E281" s="40" t="s">
        <v>81</v>
      </c>
      <c r="J281" s="39"/>
    </row>
    <row r="282" spans="1:16" x14ac:dyDescent="0.25">
      <c r="A282" s="31" t="s">
        <v>79</v>
      </c>
      <c r="B282" s="31">
        <v>91</v>
      </c>
      <c r="C282" s="32" t="s">
        <v>307</v>
      </c>
      <c r="D282" s="31" t="s">
        <v>81</v>
      </c>
      <c r="E282" s="33" t="s">
        <v>308</v>
      </c>
      <c r="F282" s="34" t="s">
        <v>120</v>
      </c>
      <c r="G282" s="35">
        <v>5</v>
      </c>
      <c r="H282" s="36">
        <v>0</v>
      </c>
      <c r="I282" s="36">
        <f>ROUND(G282*H282,P4)</f>
        <v>0</v>
      </c>
      <c r="J282" s="31"/>
      <c r="O282" s="37">
        <f>I282*0.21</f>
        <v>0</v>
      </c>
      <c r="P282">
        <v>3</v>
      </c>
    </row>
    <row r="283" spans="1:16" x14ac:dyDescent="0.25">
      <c r="A283" s="31" t="s">
        <v>84</v>
      </c>
      <c r="B283" s="38"/>
      <c r="E283" s="33" t="s">
        <v>308</v>
      </c>
      <c r="J283" s="39"/>
    </row>
    <row r="284" spans="1:16" x14ac:dyDescent="0.25">
      <c r="A284" s="31" t="s">
        <v>86</v>
      </c>
      <c r="B284" s="38"/>
      <c r="E284" s="40" t="s">
        <v>81</v>
      </c>
      <c r="J284" s="39"/>
    </row>
    <row r="285" spans="1:16" x14ac:dyDescent="0.25">
      <c r="A285" s="31" t="s">
        <v>79</v>
      </c>
      <c r="B285" s="31">
        <v>92</v>
      </c>
      <c r="C285" s="32" t="s">
        <v>309</v>
      </c>
      <c r="D285" s="31" t="s">
        <v>81</v>
      </c>
      <c r="E285" s="33" t="s">
        <v>310</v>
      </c>
      <c r="F285" s="34" t="s">
        <v>120</v>
      </c>
      <c r="G285" s="35">
        <v>2</v>
      </c>
      <c r="H285" s="36">
        <v>0</v>
      </c>
      <c r="I285" s="36">
        <f>ROUND(G285*H285,P4)</f>
        <v>0</v>
      </c>
      <c r="J285" s="31"/>
      <c r="O285" s="37">
        <f>I285*0.21</f>
        <v>0</v>
      </c>
      <c r="P285">
        <v>3</v>
      </c>
    </row>
    <row r="286" spans="1:16" x14ac:dyDescent="0.25">
      <c r="A286" s="31" t="s">
        <v>84</v>
      </c>
      <c r="B286" s="38"/>
      <c r="E286" s="33" t="s">
        <v>310</v>
      </c>
      <c r="J286" s="39"/>
    </row>
    <row r="287" spans="1:16" x14ac:dyDescent="0.25">
      <c r="A287" s="31" t="s">
        <v>86</v>
      </c>
      <c r="B287" s="38"/>
      <c r="E287" s="40" t="s">
        <v>81</v>
      </c>
      <c r="J287" s="39"/>
    </row>
    <row r="288" spans="1:16" ht="45" x14ac:dyDescent="0.25">
      <c r="A288" s="31" t="s">
        <v>79</v>
      </c>
      <c r="B288" s="31">
        <v>93</v>
      </c>
      <c r="C288" s="32" t="s">
        <v>311</v>
      </c>
      <c r="D288" s="31" t="s">
        <v>81</v>
      </c>
      <c r="E288" s="33" t="s">
        <v>312</v>
      </c>
      <c r="F288" s="34" t="s">
        <v>120</v>
      </c>
      <c r="G288" s="35">
        <v>2</v>
      </c>
      <c r="H288" s="36">
        <v>0</v>
      </c>
      <c r="I288" s="36">
        <f>ROUND(G288*H288,P4)</f>
        <v>0</v>
      </c>
      <c r="J288" s="31"/>
      <c r="O288" s="37">
        <f>I288*0.21</f>
        <v>0</v>
      </c>
      <c r="P288">
        <v>3</v>
      </c>
    </row>
    <row r="289" spans="1:16" ht="45" x14ac:dyDescent="0.25">
      <c r="A289" s="31" t="s">
        <v>84</v>
      </c>
      <c r="B289" s="38"/>
      <c r="E289" s="33" t="s">
        <v>312</v>
      </c>
      <c r="J289" s="39"/>
    </row>
    <row r="290" spans="1:16" x14ac:dyDescent="0.25">
      <c r="A290" s="31" t="s">
        <v>86</v>
      </c>
      <c r="B290" s="38"/>
      <c r="E290" s="40" t="s">
        <v>81</v>
      </c>
      <c r="J290" s="39"/>
    </row>
    <row r="291" spans="1:16" x14ac:dyDescent="0.25">
      <c r="A291" s="31" t="s">
        <v>79</v>
      </c>
      <c r="B291" s="31">
        <v>94</v>
      </c>
      <c r="C291" s="32" t="s">
        <v>313</v>
      </c>
      <c r="D291" s="31" t="s">
        <v>81</v>
      </c>
      <c r="E291" s="33" t="s">
        <v>314</v>
      </c>
      <c r="F291" s="34" t="s">
        <v>120</v>
      </c>
      <c r="G291" s="35">
        <v>1</v>
      </c>
      <c r="H291" s="36">
        <v>0</v>
      </c>
      <c r="I291" s="36">
        <f>ROUND(G291*H291,P4)</f>
        <v>0</v>
      </c>
      <c r="J291" s="31"/>
      <c r="O291" s="37">
        <f>I291*0.21</f>
        <v>0</v>
      </c>
      <c r="P291">
        <v>3</v>
      </c>
    </row>
    <row r="292" spans="1:16" x14ac:dyDescent="0.25">
      <c r="A292" s="31" t="s">
        <v>84</v>
      </c>
      <c r="B292" s="38"/>
      <c r="E292" s="33" t="s">
        <v>314</v>
      </c>
      <c r="J292" s="39"/>
    </row>
    <row r="293" spans="1:16" x14ac:dyDescent="0.25">
      <c r="A293" s="31" t="s">
        <v>86</v>
      </c>
      <c r="B293" s="38"/>
      <c r="E293" s="40" t="s">
        <v>81</v>
      </c>
      <c r="J293" s="39"/>
    </row>
    <row r="294" spans="1:16" x14ac:dyDescent="0.25">
      <c r="A294" s="31" t="s">
        <v>79</v>
      </c>
      <c r="B294" s="31">
        <v>95</v>
      </c>
      <c r="C294" s="32" t="s">
        <v>315</v>
      </c>
      <c r="D294" s="31" t="s">
        <v>81</v>
      </c>
      <c r="E294" s="33" t="s">
        <v>316</v>
      </c>
      <c r="F294" s="34" t="s">
        <v>120</v>
      </c>
      <c r="G294" s="35">
        <v>1</v>
      </c>
      <c r="H294" s="36">
        <v>0</v>
      </c>
      <c r="I294" s="36">
        <f>ROUND(G294*H294,P4)</f>
        <v>0</v>
      </c>
      <c r="J294" s="31"/>
      <c r="O294" s="37">
        <f>I294*0.21</f>
        <v>0</v>
      </c>
      <c r="P294">
        <v>3</v>
      </c>
    </row>
    <row r="295" spans="1:16" x14ac:dyDescent="0.25">
      <c r="A295" s="31" t="s">
        <v>84</v>
      </c>
      <c r="B295" s="38"/>
      <c r="E295" s="33" t="s">
        <v>316</v>
      </c>
      <c r="J295" s="39"/>
    </row>
    <row r="296" spans="1:16" x14ac:dyDescent="0.25">
      <c r="A296" s="31" t="s">
        <v>86</v>
      </c>
      <c r="B296" s="38"/>
      <c r="E296" s="40" t="s">
        <v>81</v>
      </c>
      <c r="J296" s="39"/>
    </row>
    <row r="297" spans="1:16" x14ac:dyDescent="0.25">
      <c r="A297" s="31" t="s">
        <v>79</v>
      </c>
      <c r="B297" s="31">
        <v>96</v>
      </c>
      <c r="C297" s="32" t="s">
        <v>317</v>
      </c>
      <c r="D297" s="31" t="s">
        <v>81</v>
      </c>
      <c r="E297" s="33" t="s">
        <v>318</v>
      </c>
      <c r="F297" s="34" t="s">
        <v>120</v>
      </c>
      <c r="G297" s="35">
        <v>1</v>
      </c>
      <c r="H297" s="36">
        <v>0</v>
      </c>
      <c r="I297" s="36">
        <f>ROUND(G297*H297,P4)</f>
        <v>0</v>
      </c>
      <c r="J297" s="31"/>
      <c r="O297" s="37">
        <f>I297*0.21</f>
        <v>0</v>
      </c>
      <c r="P297">
        <v>3</v>
      </c>
    </row>
    <row r="298" spans="1:16" x14ac:dyDescent="0.25">
      <c r="A298" s="31" t="s">
        <v>84</v>
      </c>
      <c r="B298" s="38"/>
      <c r="E298" s="33" t="s">
        <v>318</v>
      </c>
      <c r="J298" s="39"/>
    </row>
    <row r="299" spans="1:16" x14ac:dyDescent="0.25">
      <c r="A299" s="31" t="s">
        <v>86</v>
      </c>
      <c r="B299" s="38"/>
      <c r="E299" s="40" t="s">
        <v>81</v>
      </c>
      <c r="J299" s="39"/>
    </row>
    <row r="300" spans="1:16" x14ac:dyDescent="0.25">
      <c r="A300" s="31" t="s">
        <v>79</v>
      </c>
      <c r="B300" s="31">
        <v>97</v>
      </c>
      <c r="C300" s="32" t="s">
        <v>319</v>
      </c>
      <c r="D300" s="31" t="s">
        <v>81</v>
      </c>
      <c r="E300" s="33" t="s">
        <v>320</v>
      </c>
      <c r="F300" s="34" t="s">
        <v>120</v>
      </c>
      <c r="G300" s="35">
        <v>1</v>
      </c>
      <c r="H300" s="36">
        <v>0</v>
      </c>
      <c r="I300" s="36">
        <f>ROUND(G300*H300,P4)</f>
        <v>0</v>
      </c>
      <c r="J300" s="31"/>
      <c r="O300" s="37">
        <f>I300*0.21</f>
        <v>0</v>
      </c>
      <c r="P300">
        <v>3</v>
      </c>
    </row>
    <row r="301" spans="1:16" x14ac:dyDescent="0.25">
      <c r="A301" s="31" t="s">
        <v>84</v>
      </c>
      <c r="B301" s="38"/>
      <c r="E301" s="33" t="s">
        <v>320</v>
      </c>
      <c r="J301" s="39"/>
    </row>
    <row r="302" spans="1:16" x14ac:dyDescent="0.25">
      <c r="A302" s="31" t="s">
        <v>86</v>
      </c>
      <c r="B302" s="38"/>
      <c r="E302" s="40" t="s">
        <v>81</v>
      </c>
      <c r="J302" s="39"/>
    </row>
    <row r="303" spans="1:16" x14ac:dyDescent="0.25">
      <c r="A303" s="31" t="s">
        <v>79</v>
      </c>
      <c r="B303" s="31">
        <v>98</v>
      </c>
      <c r="C303" s="32" t="s">
        <v>321</v>
      </c>
      <c r="D303" s="31" t="s">
        <v>81</v>
      </c>
      <c r="E303" s="33" t="s">
        <v>322</v>
      </c>
      <c r="F303" s="34" t="s">
        <v>120</v>
      </c>
      <c r="G303" s="35">
        <v>1</v>
      </c>
      <c r="H303" s="36">
        <v>0</v>
      </c>
      <c r="I303" s="36">
        <f>ROUND(G303*H303,P4)</f>
        <v>0</v>
      </c>
      <c r="J303" s="31"/>
      <c r="O303" s="37">
        <f>I303*0.21</f>
        <v>0</v>
      </c>
      <c r="P303">
        <v>3</v>
      </c>
    </row>
    <row r="304" spans="1:16" x14ac:dyDescent="0.25">
      <c r="A304" s="31" t="s">
        <v>84</v>
      </c>
      <c r="B304" s="38"/>
      <c r="E304" s="33" t="s">
        <v>322</v>
      </c>
      <c r="J304" s="39"/>
    </row>
    <row r="305" spans="1:16" x14ac:dyDescent="0.25">
      <c r="A305" s="31" t="s">
        <v>86</v>
      </c>
      <c r="B305" s="38"/>
      <c r="E305" s="40" t="s">
        <v>81</v>
      </c>
      <c r="J305" s="39"/>
    </row>
    <row r="306" spans="1:16" x14ac:dyDescent="0.25">
      <c r="A306" s="31" t="s">
        <v>79</v>
      </c>
      <c r="B306" s="31">
        <v>99</v>
      </c>
      <c r="C306" s="32" t="s">
        <v>323</v>
      </c>
      <c r="D306" s="31" t="s">
        <v>81</v>
      </c>
      <c r="E306" s="33" t="s">
        <v>324</v>
      </c>
      <c r="F306" s="34" t="s">
        <v>120</v>
      </c>
      <c r="G306" s="35">
        <v>75</v>
      </c>
      <c r="H306" s="36">
        <v>0</v>
      </c>
      <c r="I306" s="36">
        <f>ROUND(G306*H306,P4)</f>
        <v>0</v>
      </c>
      <c r="J306" s="31"/>
      <c r="O306" s="37">
        <f>I306*0.21</f>
        <v>0</v>
      </c>
      <c r="P306">
        <v>3</v>
      </c>
    </row>
    <row r="307" spans="1:16" x14ac:dyDescent="0.25">
      <c r="A307" s="31" t="s">
        <v>84</v>
      </c>
      <c r="B307" s="38"/>
      <c r="E307" s="33" t="s">
        <v>324</v>
      </c>
      <c r="J307" s="39"/>
    </row>
    <row r="308" spans="1:16" x14ac:dyDescent="0.25">
      <c r="A308" s="31" t="s">
        <v>86</v>
      </c>
      <c r="B308" s="38"/>
      <c r="E308" s="40" t="s">
        <v>81</v>
      </c>
      <c r="J308" s="39"/>
    </row>
    <row r="309" spans="1:16" x14ac:dyDescent="0.25">
      <c r="A309" s="31" t="s">
        <v>79</v>
      </c>
      <c r="B309" s="31">
        <v>100</v>
      </c>
      <c r="C309" s="32" t="s">
        <v>325</v>
      </c>
      <c r="D309" s="31" t="s">
        <v>81</v>
      </c>
      <c r="E309" s="33" t="s">
        <v>326</v>
      </c>
      <c r="F309" s="34" t="s">
        <v>95</v>
      </c>
      <c r="G309" s="35">
        <v>486</v>
      </c>
      <c r="H309" s="36">
        <v>0</v>
      </c>
      <c r="I309" s="36">
        <f>ROUND(G309*H309,P4)</f>
        <v>0</v>
      </c>
      <c r="J309" s="31"/>
      <c r="O309" s="37">
        <f>I309*0.21</f>
        <v>0</v>
      </c>
      <c r="P309">
        <v>3</v>
      </c>
    </row>
    <row r="310" spans="1:16" x14ac:dyDescent="0.25">
      <c r="A310" s="31" t="s">
        <v>84</v>
      </c>
      <c r="B310" s="38"/>
      <c r="E310" s="33" t="s">
        <v>326</v>
      </c>
      <c r="J310" s="39"/>
    </row>
    <row r="311" spans="1:16" x14ac:dyDescent="0.25">
      <c r="A311" s="31" t="s">
        <v>86</v>
      </c>
      <c r="B311" s="38"/>
      <c r="E311" s="40" t="s">
        <v>81</v>
      </c>
      <c r="J311" s="39"/>
    </row>
    <row r="312" spans="1:16" x14ac:dyDescent="0.25">
      <c r="A312" s="31" t="s">
        <v>79</v>
      </c>
      <c r="B312" s="31">
        <v>101</v>
      </c>
      <c r="C312" s="32" t="s">
        <v>327</v>
      </c>
      <c r="D312" s="31" t="s">
        <v>81</v>
      </c>
      <c r="E312" s="33" t="s">
        <v>328</v>
      </c>
      <c r="F312" s="34" t="s">
        <v>95</v>
      </c>
      <c r="G312" s="35">
        <v>6</v>
      </c>
      <c r="H312" s="36">
        <v>0</v>
      </c>
      <c r="I312" s="36">
        <f>ROUND(G312*H312,P4)</f>
        <v>0</v>
      </c>
      <c r="J312" s="31"/>
      <c r="O312" s="37">
        <f>I312*0.21</f>
        <v>0</v>
      </c>
      <c r="P312">
        <v>3</v>
      </c>
    </row>
    <row r="313" spans="1:16" x14ac:dyDescent="0.25">
      <c r="A313" s="31" t="s">
        <v>84</v>
      </c>
      <c r="B313" s="38"/>
      <c r="E313" s="33" t="s">
        <v>328</v>
      </c>
      <c r="J313" s="39"/>
    </row>
    <row r="314" spans="1:16" x14ac:dyDescent="0.25">
      <c r="A314" s="31" t="s">
        <v>86</v>
      </c>
      <c r="B314" s="38"/>
      <c r="E314" s="40" t="s">
        <v>81</v>
      </c>
      <c r="J314" s="39"/>
    </row>
    <row r="315" spans="1:16" x14ac:dyDescent="0.25">
      <c r="A315" s="31" t="s">
        <v>79</v>
      </c>
      <c r="B315" s="31">
        <v>102</v>
      </c>
      <c r="C315" s="32" t="s">
        <v>329</v>
      </c>
      <c r="D315" s="31" t="s">
        <v>81</v>
      </c>
      <c r="E315" s="33" t="s">
        <v>330</v>
      </c>
      <c r="F315" s="34" t="s">
        <v>95</v>
      </c>
      <c r="G315" s="35">
        <v>302</v>
      </c>
      <c r="H315" s="36">
        <v>0</v>
      </c>
      <c r="I315" s="36">
        <f>ROUND(G315*H315,P4)</f>
        <v>0</v>
      </c>
      <c r="J315" s="31"/>
      <c r="O315" s="37">
        <f>I315*0.21</f>
        <v>0</v>
      </c>
      <c r="P315">
        <v>3</v>
      </c>
    </row>
    <row r="316" spans="1:16" x14ac:dyDescent="0.25">
      <c r="A316" s="31" t="s">
        <v>84</v>
      </c>
      <c r="B316" s="38"/>
      <c r="E316" s="33" t="s">
        <v>330</v>
      </c>
      <c r="J316" s="39"/>
    </row>
    <row r="317" spans="1:16" x14ac:dyDescent="0.25">
      <c r="A317" s="31" t="s">
        <v>86</v>
      </c>
      <c r="B317" s="38"/>
      <c r="E317" s="40" t="s">
        <v>81</v>
      </c>
      <c r="J317" s="39"/>
    </row>
    <row r="318" spans="1:16" x14ac:dyDescent="0.25">
      <c r="A318" s="31" t="s">
        <v>79</v>
      </c>
      <c r="B318" s="31">
        <v>103</v>
      </c>
      <c r="C318" s="32" t="s">
        <v>331</v>
      </c>
      <c r="D318" s="31" t="s">
        <v>81</v>
      </c>
      <c r="E318" s="33" t="s">
        <v>332</v>
      </c>
      <c r="F318" s="34" t="s">
        <v>95</v>
      </c>
      <c r="G318" s="35">
        <v>93</v>
      </c>
      <c r="H318" s="36">
        <v>0</v>
      </c>
      <c r="I318" s="36">
        <f>ROUND(G318*H318,P4)</f>
        <v>0</v>
      </c>
      <c r="J318" s="31"/>
      <c r="O318" s="37">
        <f>I318*0.21</f>
        <v>0</v>
      </c>
      <c r="P318">
        <v>3</v>
      </c>
    </row>
    <row r="319" spans="1:16" x14ac:dyDescent="0.25">
      <c r="A319" s="31" t="s">
        <v>84</v>
      </c>
      <c r="B319" s="38"/>
      <c r="E319" s="33" t="s">
        <v>332</v>
      </c>
      <c r="J319" s="39"/>
    </row>
    <row r="320" spans="1:16" x14ac:dyDescent="0.25">
      <c r="A320" s="31" t="s">
        <v>86</v>
      </c>
      <c r="B320" s="38"/>
      <c r="E320" s="40" t="s">
        <v>81</v>
      </c>
      <c r="J320" s="39"/>
    </row>
    <row r="321" spans="1:16" x14ac:dyDescent="0.25">
      <c r="A321" s="31" t="s">
        <v>79</v>
      </c>
      <c r="B321" s="31">
        <v>104</v>
      </c>
      <c r="C321" s="32" t="s">
        <v>333</v>
      </c>
      <c r="D321" s="31" t="s">
        <v>81</v>
      </c>
      <c r="E321" s="33" t="s">
        <v>334</v>
      </c>
      <c r="F321" s="34" t="s">
        <v>95</v>
      </c>
      <c r="G321" s="35">
        <v>365</v>
      </c>
      <c r="H321" s="36">
        <v>0</v>
      </c>
      <c r="I321" s="36">
        <f>ROUND(G321*H321,P4)</f>
        <v>0</v>
      </c>
      <c r="J321" s="31"/>
      <c r="O321" s="37">
        <f>I321*0.21</f>
        <v>0</v>
      </c>
      <c r="P321">
        <v>3</v>
      </c>
    </row>
    <row r="322" spans="1:16" x14ac:dyDescent="0.25">
      <c r="A322" s="31" t="s">
        <v>84</v>
      </c>
      <c r="B322" s="38"/>
      <c r="E322" s="33" t="s">
        <v>334</v>
      </c>
      <c r="J322" s="39"/>
    </row>
    <row r="323" spans="1:16" x14ac:dyDescent="0.25">
      <c r="A323" s="31" t="s">
        <v>86</v>
      </c>
      <c r="B323" s="38"/>
      <c r="E323" s="40" t="s">
        <v>81</v>
      </c>
      <c r="J323" s="39"/>
    </row>
    <row r="324" spans="1:16" x14ac:dyDescent="0.25">
      <c r="A324" s="31" t="s">
        <v>79</v>
      </c>
      <c r="B324" s="31">
        <v>105</v>
      </c>
      <c r="C324" s="32" t="s">
        <v>335</v>
      </c>
      <c r="D324" s="31" t="s">
        <v>81</v>
      </c>
      <c r="E324" s="33" t="s">
        <v>336</v>
      </c>
      <c r="F324" s="34" t="s">
        <v>95</v>
      </c>
      <c r="G324" s="35">
        <v>392</v>
      </c>
      <c r="H324" s="36">
        <v>0</v>
      </c>
      <c r="I324" s="36">
        <f>ROUND(G324*H324,P4)</f>
        <v>0</v>
      </c>
      <c r="J324" s="31"/>
      <c r="O324" s="37">
        <f>I324*0.21</f>
        <v>0</v>
      </c>
      <c r="P324">
        <v>3</v>
      </c>
    </row>
    <row r="325" spans="1:16" x14ac:dyDescent="0.25">
      <c r="A325" s="31" t="s">
        <v>84</v>
      </c>
      <c r="B325" s="38"/>
      <c r="E325" s="33" t="s">
        <v>336</v>
      </c>
      <c r="J325" s="39"/>
    </row>
    <row r="326" spans="1:16" x14ac:dyDescent="0.25">
      <c r="A326" s="31" t="s">
        <v>86</v>
      </c>
      <c r="B326" s="38"/>
      <c r="E326" s="40" t="s">
        <v>81</v>
      </c>
      <c r="J326" s="39"/>
    </row>
    <row r="327" spans="1:16" x14ac:dyDescent="0.25">
      <c r="A327" s="31" t="s">
        <v>79</v>
      </c>
      <c r="B327" s="31">
        <v>106</v>
      </c>
      <c r="C327" s="32" t="s">
        <v>337</v>
      </c>
      <c r="D327" s="31" t="s">
        <v>81</v>
      </c>
      <c r="E327" s="33" t="s">
        <v>338</v>
      </c>
      <c r="F327" s="34" t="s">
        <v>120</v>
      </c>
      <c r="G327" s="35">
        <v>8</v>
      </c>
      <c r="H327" s="36">
        <v>0</v>
      </c>
      <c r="I327" s="36">
        <f>ROUND(G327*H327,P4)</f>
        <v>0</v>
      </c>
      <c r="J327" s="31"/>
      <c r="O327" s="37">
        <f>I327*0.21</f>
        <v>0</v>
      </c>
      <c r="P327">
        <v>3</v>
      </c>
    </row>
    <row r="328" spans="1:16" x14ac:dyDescent="0.25">
      <c r="A328" s="31" t="s">
        <v>84</v>
      </c>
      <c r="B328" s="38"/>
      <c r="E328" s="33" t="s">
        <v>338</v>
      </c>
      <c r="J328" s="39"/>
    </row>
    <row r="329" spans="1:16" x14ac:dyDescent="0.25">
      <c r="A329" s="31" t="s">
        <v>86</v>
      </c>
      <c r="B329" s="38"/>
      <c r="E329" s="40" t="s">
        <v>81</v>
      </c>
      <c r="J329" s="39"/>
    </row>
    <row r="330" spans="1:16" x14ac:dyDescent="0.25">
      <c r="A330" s="31" t="s">
        <v>79</v>
      </c>
      <c r="B330" s="31">
        <v>107</v>
      </c>
      <c r="C330" s="32" t="s">
        <v>339</v>
      </c>
      <c r="D330" s="31" t="s">
        <v>81</v>
      </c>
      <c r="E330" s="33" t="s">
        <v>340</v>
      </c>
      <c r="F330" s="34" t="s">
        <v>120</v>
      </c>
      <c r="G330" s="35">
        <v>5</v>
      </c>
      <c r="H330" s="36">
        <v>0</v>
      </c>
      <c r="I330" s="36">
        <f>ROUND(G330*H330,P4)</f>
        <v>0</v>
      </c>
      <c r="J330" s="31"/>
      <c r="O330" s="37">
        <f>I330*0.21</f>
        <v>0</v>
      </c>
      <c r="P330">
        <v>3</v>
      </c>
    </row>
    <row r="331" spans="1:16" x14ac:dyDescent="0.25">
      <c r="A331" s="31" t="s">
        <v>84</v>
      </c>
      <c r="B331" s="38"/>
      <c r="E331" s="33" t="s">
        <v>340</v>
      </c>
      <c r="J331" s="39"/>
    </row>
    <row r="332" spans="1:16" x14ac:dyDescent="0.25">
      <c r="A332" s="31" t="s">
        <v>86</v>
      </c>
      <c r="B332" s="38"/>
      <c r="E332" s="40" t="s">
        <v>81</v>
      </c>
      <c r="J332" s="39"/>
    </row>
    <row r="333" spans="1:16" x14ac:dyDescent="0.25">
      <c r="A333" s="31" t="s">
        <v>79</v>
      </c>
      <c r="B333" s="31">
        <v>108</v>
      </c>
      <c r="C333" s="32" t="s">
        <v>341</v>
      </c>
      <c r="D333" s="31" t="s">
        <v>81</v>
      </c>
      <c r="E333" s="33" t="s">
        <v>342</v>
      </c>
      <c r="F333" s="34" t="s">
        <v>120</v>
      </c>
      <c r="G333" s="35">
        <v>5</v>
      </c>
      <c r="H333" s="36">
        <v>0</v>
      </c>
      <c r="I333" s="36">
        <f>ROUND(G333*H333,P4)</f>
        <v>0</v>
      </c>
      <c r="J333" s="31"/>
      <c r="O333" s="37">
        <f>I333*0.21</f>
        <v>0</v>
      </c>
      <c r="P333">
        <v>3</v>
      </c>
    </row>
    <row r="334" spans="1:16" x14ac:dyDescent="0.25">
      <c r="A334" s="31" t="s">
        <v>84</v>
      </c>
      <c r="B334" s="38"/>
      <c r="E334" s="33" t="s">
        <v>342</v>
      </c>
      <c r="J334" s="39"/>
    </row>
    <row r="335" spans="1:16" x14ac:dyDescent="0.25">
      <c r="A335" s="31" t="s">
        <v>86</v>
      </c>
      <c r="B335" s="38"/>
      <c r="E335" s="40" t="s">
        <v>81</v>
      </c>
      <c r="J335" s="39"/>
    </row>
    <row r="336" spans="1:16" x14ac:dyDescent="0.25">
      <c r="A336" s="31" t="s">
        <v>79</v>
      </c>
      <c r="B336" s="31">
        <v>109</v>
      </c>
      <c r="C336" s="32" t="s">
        <v>343</v>
      </c>
      <c r="D336" s="31" t="s">
        <v>81</v>
      </c>
      <c r="E336" s="33" t="s">
        <v>344</v>
      </c>
      <c r="F336" s="34" t="s">
        <v>120</v>
      </c>
      <c r="G336" s="35">
        <v>2</v>
      </c>
      <c r="H336" s="36">
        <v>0</v>
      </c>
      <c r="I336" s="36">
        <f>ROUND(G336*H336,P4)</f>
        <v>0</v>
      </c>
      <c r="J336" s="31"/>
      <c r="O336" s="37">
        <f>I336*0.21</f>
        <v>0</v>
      </c>
      <c r="P336">
        <v>3</v>
      </c>
    </row>
    <row r="337" spans="1:16" x14ac:dyDescent="0.25">
      <c r="A337" s="31" t="s">
        <v>84</v>
      </c>
      <c r="B337" s="38"/>
      <c r="E337" s="33" t="s">
        <v>344</v>
      </c>
      <c r="J337" s="39"/>
    </row>
    <row r="338" spans="1:16" x14ac:dyDescent="0.25">
      <c r="A338" s="31" t="s">
        <v>86</v>
      </c>
      <c r="B338" s="38"/>
      <c r="E338" s="40" t="s">
        <v>81</v>
      </c>
      <c r="J338" s="39"/>
    </row>
    <row r="339" spans="1:16" x14ac:dyDescent="0.25">
      <c r="A339" s="31" t="s">
        <v>79</v>
      </c>
      <c r="B339" s="31">
        <v>110</v>
      </c>
      <c r="C339" s="32" t="s">
        <v>345</v>
      </c>
      <c r="D339" s="31" t="s">
        <v>81</v>
      </c>
      <c r="E339" s="33" t="s">
        <v>346</v>
      </c>
      <c r="F339" s="34" t="s">
        <v>120</v>
      </c>
      <c r="G339" s="35">
        <v>9</v>
      </c>
      <c r="H339" s="36">
        <v>0</v>
      </c>
      <c r="I339" s="36">
        <f>ROUND(G339*H339,P4)</f>
        <v>0</v>
      </c>
      <c r="J339" s="31"/>
      <c r="O339" s="37">
        <f>I339*0.21</f>
        <v>0</v>
      </c>
      <c r="P339">
        <v>3</v>
      </c>
    </row>
    <row r="340" spans="1:16" x14ac:dyDescent="0.25">
      <c r="A340" s="31" t="s">
        <v>84</v>
      </c>
      <c r="B340" s="38"/>
      <c r="E340" s="33" t="s">
        <v>346</v>
      </c>
      <c r="J340" s="39"/>
    </row>
    <row r="341" spans="1:16" x14ac:dyDescent="0.25">
      <c r="A341" s="31" t="s">
        <v>86</v>
      </c>
      <c r="B341" s="38"/>
      <c r="E341" s="40" t="s">
        <v>81</v>
      </c>
      <c r="J341" s="39"/>
    </row>
    <row r="342" spans="1:16" x14ac:dyDescent="0.25">
      <c r="A342" s="31" t="s">
        <v>79</v>
      </c>
      <c r="B342" s="31">
        <v>111</v>
      </c>
      <c r="C342" s="32" t="s">
        <v>347</v>
      </c>
      <c r="D342" s="31" t="s">
        <v>81</v>
      </c>
      <c r="E342" s="33" t="s">
        <v>348</v>
      </c>
      <c r="F342" s="34" t="s">
        <v>120</v>
      </c>
      <c r="G342" s="35">
        <v>1</v>
      </c>
      <c r="H342" s="36">
        <v>0</v>
      </c>
      <c r="I342" s="36">
        <f>ROUND(G342*H342,P4)</f>
        <v>0</v>
      </c>
      <c r="J342" s="31"/>
      <c r="O342" s="37">
        <f>I342*0.21</f>
        <v>0</v>
      </c>
      <c r="P342">
        <v>3</v>
      </c>
    </row>
    <row r="343" spans="1:16" ht="45" x14ac:dyDescent="0.25">
      <c r="A343" s="31" t="s">
        <v>84</v>
      </c>
      <c r="B343" s="38"/>
      <c r="E343" s="33" t="s">
        <v>312</v>
      </c>
      <c r="J343" s="39"/>
    </row>
    <row r="344" spans="1:16" x14ac:dyDescent="0.25">
      <c r="A344" s="31" t="s">
        <v>86</v>
      </c>
      <c r="B344" s="38"/>
      <c r="E344" s="40" t="s">
        <v>81</v>
      </c>
      <c r="J344" s="39"/>
    </row>
    <row r="345" spans="1:16" ht="30" x14ac:dyDescent="0.25">
      <c r="A345" s="31" t="s">
        <v>79</v>
      </c>
      <c r="B345" s="31">
        <v>112</v>
      </c>
      <c r="C345" s="32" t="s">
        <v>349</v>
      </c>
      <c r="D345" s="31" t="s">
        <v>81</v>
      </c>
      <c r="E345" s="33" t="s">
        <v>350</v>
      </c>
      <c r="F345" s="34" t="s">
        <v>120</v>
      </c>
      <c r="G345" s="35">
        <v>1</v>
      </c>
      <c r="H345" s="36">
        <v>0</v>
      </c>
      <c r="I345" s="36">
        <f>ROUND(G345*H345,P4)</f>
        <v>0</v>
      </c>
      <c r="J345" s="31"/>
      <c r="O345" s="37">
        <f>I345*0.21</f>
        <v>0</v>
      </c>
      <c r="P345">
        <v>3</v>
      </c>
    </row>
    <row r="346" spans="1:16" x14ac:dyDescent="0.25">
      <c r="A346" s="31" t="s">
        <v>84</v>
      </c>
      <c r="B346" s="38"/>
      <c r="E346" s="33" t="s">
        <v>351</v>
      </c>
      <c r="J346" s="39"/>
    </row>
    <row r="347" spans="1:16" x14ac:dyDescent="0.25">
      <c r="A347" s="31" t="s">
        <v>86</v>
      </c>
      <c r="B347" s="38"/>
      <c r="E347" s="40" t="s">
        <v>81</v>
      </c>
      <c r="J347" s="39"/>
    </row>
    <row r="348" spans="1:16" x14ac:dyDescent="0.25">
      <c r="A348" s="31" t="s">
        <v>79</v>
      </c>
      <c r="B348" s="31">
        <v>113</v>
      </c>
      <c r="C348" s="32" t="s">
        <v>352</v>
      </c>
      <c r="D348" s="31" t="s">
        <v>81</v>
      </c>
      <c r="E348" s="33" t="s">
        <v>353</v>
      </c>
      <c r="F348" s="34" t="s">
        <v>120</v>
      </c>
      <c r="G348" s="35">
        <v>2</v>
      </c>
      <c r="H348" s="36">
        <v>0</v>
      </c>
      <c r="I348" s="36">
        <f>ROUND(G348*H348,P4)</f>
        <v>0</v>
      </c>
      <c r="J348" s="31"/>
      <c r="O348" s="37">
        <f>I348*0.21</f>
        <v>0</v>
      </c>
      <c r="P348">
        <v>3</v>
      </c>
    </row>
    <row r="349" spans="1:16" x14ac:dyDescent="0.25">
      <c r="A349" s="31" t="s">
        <v>84</v>
      </c>
      <c r="B349" s="38"/>
      <c r="E349" s="33" t="s">
        <v>353</v>
      </c>
      <c r="J349" s="39"/>
    </row>
    <row r="350" spans="1:16" x14ac:dyDescent="0.25">
      <c r="A350" s="31" t="s">
        <v>86</v>
      </c>
      <c r="B350" s="38"/>
      <c r="E350" s="40" t="s">
        <v>81</v>
      </c>
      <c r="J350" s="39"/>
    </row>
    <row r="351" spans="1:16" ht="30" x14ac:dyDescent="0.25">
      <c r="A351" s="31" t="s">
        <v>79</v>
      </c>
      <c r="B351" s="31">
        <v>114</v>
      </c>
      <c r="C351" s="32" t="s">
        <v>354</v>
      </c>
      <c r="D351" s="31" t="s">
        <v>81</v>
      </c>
      <c r="E351" s="33" t="s">
        <v>355</v>
      </c>
      <c r="F351" s="34" t="s">
        <v>120</v>
      </c>
      <c r="G351" s="35">
        <v>5</v>
      </c>
      <c r="H351" s="36">
        <v>0</v>
      </c>
      <c r="I351" s="36">
        <f>ROUND(G351*H351,P4)</f>
        <v>0</v>
      </c>
      <c r="J351" s="31"/>
      <c r="O351" s="37">
        <f>I351*0.21</f>
        <v>0</v>
      </c>
      <c r="P351">
        <v>3</v>
      </c>
    </row>
    <row r="352" spans="1:16" x14ac:dyDescent="0.25">
      <c r="A352" s="31" t="s">
        <v>84</v>
      </c>
      <c r="B352" s="38"/>
      <c r="E352" s="33" t="s">
        <v>356</v>
      </c>
      <c r="J352" s="39"/>
    </row>
    <row r="353" spans="1:16" x14ac:dyDescent="0.25">
      <c r="A353" s="31" t="s">
        <v>86</v>
      </c>
      <c r="B353" s="38"/>
      <c r="E353" s="40" t="s">
        <v>81</v>
      </c>
      <c r="J353" s="39"/>
    </row>
    <row r="354" spans="1:16" x14ac:dyDescent="0.25">
      <c r="A354" s="31" t="s">
        <v>79</v>
      </c>
      <c r="B354" s="31">
        <v>115</v>
      </c>
      <c r="C354" s="32" t="s">
        <v>357</v>
      </c>
      <c r="D354" s="31" t="s">
        <v>81</v>
      </c>
      <c r="E354" s="33" t="s">
        <v>358</v>
      </c>
      <c r="F354" s="34" t="s">
        <v>95</v>
      </c>
      <c r="G354" s="35">
        <v>288</v>
      </c>
      <c r="H354" s="36">
        <v>0</v>
      </c>
      <c r="I354" s="36">
        <f>ROUND(G354*H354,P4)</f>
        <v>0</v>
      </c>
      <c r="J354" s="31"/>
      <c r="O354" s="37">
        <f>I354*0.21</f>
        <v>0</v>
      </c>
      <c r="P354">
        <v>3</v>
      </c>
    </row>
    <row r="355" spans="1:16" x14ac:dyDescent="0.25">
      <c r="A355" s="31" t="s">
        <v>84</v>
      </c>
      <c r="B355" s="38"/>
      <c r="E355" s="33" t="s">
        <v>358</v>
      </c>
      <c r="J355" s="39"/>
    </row>
    <row r="356" spans="1:16" x14ac:dyDescent="0.25">
      <c r="A356" s="31" t="s">
        <v>86</v>
      </c>
      <c r="B356" s="38"/>
      <c r="E356" s="40" t="s">
        <v>81</v>
      </c>
      <c r="J356" s="39"/>
    </row>
    <row r="357" spans="1:16" x14ac:dyDescent="0.25">
      <c r="A357" s="31" t="s">
        <v>79</v>
      </c>
      <c r="B357" s="31">
        <v>116</v>
      </c>
      <c r="C357" s="32" t="s">
        <v>359</v>
      </c>
      <c r="D357" s="31" t="s">
        <v>81</v>
      </c>
      <c r="E357" s="33" t="s">
        <v>360</v>
      </c>
      <c r="F357" s="34" t="s">
        <v>120</v>
      </c>
      <c r="G357" s="35">
        <v>1</v>
      </c>
      <c r="H357" s="36">
        <v>0</v>
      </c>
      <c r="I357" s="36">
        <f>ROUND(G357*H357,P4)</f>
        <v>0</v>
      </c>
      <c r="J357" s="31"/>
      <c r="O357" s="37">
        <f>I357*0.21</f>
        <v>0</v>
      </c>
      <c r="P357">
        <v>3</v>
      </c>
    </row>
    <row r="358" spans="1:16" x14ac:dyDescent="0.25">
      <c r="A358" s="31" t="s">
        <v>84</v>
      </c>
      <c r="B358" s="38"/>
      <c r="E358" s="33" t="s">
        <v>361</v>
      </c>
      <c r="J358" s="39"/>
    </row>
    <row r="359" spans="1:16" x14ac:dyDescent="0.25">
      <c r="A359" s="31" t="s">
        <v>86</v>
      </c>
      <c r="B359" s="38"/>
      <c r="E359" s="40" t="s">
        <v>81</v>
      </c>
      <c r="J359" s="39"/>
    </row>
    <row r="360" spans="1:16" x14ac:dyDescent="0.25">
      <c r="A360" s="31" t="s">
        <v>79</v>
      </c>
      <c r="B360" s="31">
        <v>117</v>
      </c>
      <c r="C360" s="32" t="s">
        <v>362</v>
      </c>
      <c r="D360" s="31" t="s">
        <v>81</v>
      </c>
      <c r="E360" s="33" t="s">
        <v>363</v>
      </c>
      <c r="F360" s="34" t="s">
        <v>120</v>
      </c>
      <c r="G360" s="35">
        <v>4</v>
      </c>
      <c r="H360" s="36">
        <v>0</v>
      </c>
      <c r="I360" s="36">
        <f>ROUND(G360*H360,P4)</f>
        <v>0</v>
      </c>
      <c r="J360" s="31"/>
      <c r="O360" s="37">
        <f>I360*0.21</f>
        <v>0</v>
      </c>
      <c r="P360">
        <v>3</v>
      </c>
    </row>
    <row r="361" spans="1:16" x14ac:dyDescent="0.25">
      <c r="A361" s="31" t="s">
        <v>84</v>
      </c>
      <c r="B361" s="38"/>
      <c r="E361" s="33" t="s">
        <v>363</v>
      </c>
      <c r="J361" s="39"/>
    </row>
    <row r="362" spans="1:16" x14ac:dyDescent="0.25">
      <c r="A362" s="31" t="s">
        <v>86</v>
      </c>
      <c r="B362" s="38"/>
      <c r="E362" s="40" t="s">
        <v>81</v>
      </c>
      <c r="J362" s="39"/>
    </row>
    <row r="363" spans="1:16" x14ac:dyDescent="0.25">
      <c r="A363" s="25" t="s">
        <v>76</v>
      </c>
      <c r="B363" s="26"/>
      <c r="C363" s="27" t="s">
        <v>364</v>
      </c>
      <c r="D363" s="28"/>
      <c r="E363" s="25" t="s">
        <v>365</v>
      </c>
      <c r="F363" s="28"/>
      <c r="G363" s="28"/>
      <c r="H363" s="28"/>
      <c r="I363" s="29">
        <f>SUMIFS(I364:I372,A364:A372,"P")</f>
        <v>0</v>
      </c>
      <c r="J363" s="30"/>
    </row>
    <row r="364" spans="1:16" x14ac:dyDescent="0.25">
      <c r="A364" s="31" t="s">
        <v>79</v>
      </c>
      <c r="B364" s="31">
        <v>118</v>
      </c>
      <c r="C364" s="32" t="s">
        <v>366</v>
      </c>
      <c r="D364" s="31" t="s">
        <v>81</v>
      </c>
      <c r="E364" s="33" t="s">
        <v>367</v>
      </c>
      <c r="F364" s="34" t="s">
        <v>368</v>
      </c>
      <c r="G364" s="35">
        <v>1</v>
      </c>
      <c r="H364" s="36">
        <v>0</v>
      </c>
      <c r="I364" s="36">
        <f>ROUND(G364*H364,P4)</f>
        <v>0</v>
      </c>
      <c r="J364" s="31"/>
      <c r="O364" s="37">
        <f>I364*0.21</f>
        <v>0</v>
      </c>
      <c r="P364">
        <v>3</v>
      </c>
    </row>
    <row r="365" spans="1:16" x14ac:dyDescent="0.25">
      <c r="A365" s="31" t="s">
        <v>84</v>
      </c>
      <c r="B365" s="38"/>
      <c r="E365" s="33" t="s">
        <v>367</v>
      </c>
      <c r="J365" s="39"/>
    </row>
    <row r="366" spans="1:16" x14ac:dyDescent="0.25">
      <c r="A366" s="31" t="s">
        <v>86</v>
      </c>
      <c r="B366" s="38"/>
      <c r="E366" s="40" t="s">
        <v>81</v>
      </c>
      <c r="J366" s="39"/>
    </row>
    <row r="367" spans="1:16" x14ac:dyDescent="0.25">
      <c r="A367" s="31" t="s">
        <v>79</v>
      </c>
      <c r="B367" s="31">
        <v>119</v>
      </c>
      <c r="C367" s="32" t="s">
        <v>369</v>
      </c>
      <c r="D367" s="31" t="s">
        <v>81</v>
      </c>
      <c r="E367" s="33" t="s">
        <v>370</v>
      </c>
      <c r="F367" s="34" t="s">
        <v>368</v>
      </c>
      <c r="G367" s="35">
        <v>1</v>
      </c>
      <c r="H367" s="36">
        <v>0</v>
      </c>
      <c r="I367" s="36">
        <f>ROUND(G367*H367,P4)</f>
        <v>0</v>
      </c>
      <c r="J367" s="31"/>
      <c r="O367" s="37">
        <f>I367*0.21</f>
        <v>0</v>
      </c>
      <c r="P367">
        <v>3</v>
      </c>
    </row>
    <row r="368" spans="1:16" x14ac:dyDescent="0.25">
      <c r="A368" s="31" t="s">
        <v>84</v>
      </c>
      <c r="B368" s="38"/>
      <c r="E368" s="33" t="s">
        <v>371</v>
      </c>
      <c r="J368" s="39"/>
    </row>
    <row r="369" spans="1:16" x14ac:dyDescent="0.25">
      <c r="A369" s="31" t="s">
        <v>86</v>
      </c>
      <c r="B369" s="38"/>
      <c r="E369" s="40" t="s">
        <v>81</v>
      </c>
      <c r="J369" s="39"/>
    </row>
    <row r="370" spans="1:16" x14ac:dyDescent="0.25">
      <c r="A370" s="31" t="s">
        <v>79</v>
      </c>
      <c r="B370" s="31">
        <v>120</v>
      </c>
      <c r="C370" s="32" t="s">
        <v>372</v>
      </c>
      <c r="D370" s="31" t="s">
        <v>81</v>
      </c>
      <c r="E370" s="33" t="s">
        <v>373</v>
      </c>
      <c r="F370" s="34" t="s">
        <v>368</v>
      </c>
      <c r="G370" s="35">
        <v>1</v>
      </c>
      <c r="H370" s="36">
        <v>0</v>
      </c>
      <c r="I370" s="36">
        <f>ROUND(G370*H370,P4)</f>
        <v>0</v>
      </c>
      <c r="J370" s="31"/>
      <c r="O370" s="37">
        <f>I370*0.21</f>
        <v>0</v>
      </c>
      <c r="P370">
        <v>3</v>
      </c>
    </row>
    <row r="371" spans="1:16" x14ac:dyDescent="0.25">
      <c r="A371" s="31" t="s">
        <v>84</v>
      </c>
      <c r="B371" s="38"/>
      <c r="E371" s="33" t="s">
        <v>373</v>
      </c>
      <c r="J371" s="39"/>
    </row>
    <row r="372" spans="1:16" x14ac:dyDescent="0.25">
      <c r="A372" s="31" t="s">
        <v>86</v>
      </c>
      <c r="B372" s="41"/>
      <c r="C372" s="42"/>
      <c r="D372" s="42"/>
      <c r="E372" s="43" t="s">
        <v>81</v>
      </c>
      <c r="F372" s="42"/>
      <c r="G372" s="42"/>
      <c r="H372" s="42"/>
      <c r="I372" s="42"/>
      <c r="J372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P1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45</v>
      </c>
      <c r="I3" s="20">
        <f>SUMIFS(I8:I16,A8:A16,"SD")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45</v>
      </c>
      <c r="D4" s="49"/>
      <c r="E4" s="18" t="s">
        <v>46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SUMIFS(I9:I16,A9:A16,"P")</f>
        <v>0</v>
      </c>
      <c r="J8" s="30"/>
    </row>
    <row r="9" spans="1:16" ht="30" x14ac:dyDescent="0.25">
      <c r="A9" s="31" t="s">
        <v>79</v>
      </c>
      <c r="B9" s="31">
        <v>2</v>
      </c>
      <c r="C9" s="32" t="s">
        <v>1074</v>
      </c>
      <c r="D9" s="31" t="s">
        <v>81</v>
      </c>
      <c r="E9" s="33" t="s">
        <v>1075</v>
      </c>
      <c r="F9" s="34" t="s">
        <v>106</v>
      </c>
      <c r="G9" s="35">
        <v>93.68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801</v>
      </c>
      <c r="J10" s="39"/>
    </row>
    <row r="11" spans="1:16" ht="45" x14ac:dyDescent="0.25">
      <c r="A11" s="31" t="s">
        <v>726</v>
      </c>
      <c r="B11" s="38"/>
      <c r="E11" s="45" t="s">
        <v>1076</v>
      </c>
      <c r="J11" s="39"/>
    </row>
    <row r="12" spans="1:16" ht="60" x14ac:dyDescent="0.25">
      <c r="A12" s="31" t="s">
        <v>86</v>
      </c>
      <c r="B12" s="38"/>
      <c r="E12" s="33" t="s">
        <v>1063</v>
      </c>
      <c r="J12" s="39"/>
    </row>
    <row r="13" spans="1:16" x14ac:dyDescent="0.25">
      <c r="A13" s="31" t="s">
        <v>79</v>
      </c>
      <c r="B13" s="31">
        <v>1</v>
      </c>
      <c r="C13" s="32" t="s">
        <v>1064</v>
      </c>
      <c r="D13" s="31" t="s">
        <v>81</v>
      </c>
      <c r="E13" s="33" t="s">
        <v>1065</v>
      </c>
      <c r="F13" s="34" t="s">
        <v>106</v>
      </c>
      <c r="G13" s="35">
        <v>117.86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801</v>
      </c>
      <c r="J14" s="39"/>
    </row>
    <row r="15" spans="1:16" x14ac:dyDescent="0.25">
      <c r="A15" s="31" t="s">
        <v>726</v>
      </c>
      <c r="B15" s="38"/>
      <c r="E15" s="45" t="s">
        <v>1077</v>
      </c>
      <c r="J15" s="39"/>
    </row>
    <row r="16" spans="1:16" ht="30" x14ac:dyDescent="0.25">
      <c r="A16" s="31" t="s">
        <v>86</v>
      </c>
      <c r="B16" s="41"/>
      <c r="C16" s="42"/>
      <c r="D16" s="42"/>
      <c r="E16" s="33" t="s">
        <v>1067</v>
      </c>
      <c r="F16" s="42"/>
      <c r="G16" s="42"/>
      <c r="H16" s="42"/>
      <c r="I16" s="42"/>
      <c r="J16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47</v>
      </c>
      <c r="I3" s="20">
        <f>SUMIFS(I8:I48,A8:A48,"SD")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47</v>
      </c>
      <c r="D4" s="49"/>
      <c r="E4" s="18" t="s">
        <v>48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SUMIFS(I9:I48,A9:A48,"P")</f>
        <v>0</v>
      </c>
      <c r="J8" s="30"/>
    </row>
    <row r="9" spans="1:16" ht="30" x14ac:dyDescent="0.25">
      <c r="A9" s="31" t="s">
        <v>79</v>
      </c>
      <c r="B9" s="31">
        <v>5</v>
      </c>
      <c r="C9" s="32" t="s">
        <v>1049</v>
      </c>
      <c r="D9" s="31" t="s">
        <v>81</v>
      </c>
      <c r="E9" s="33" t="s">
        <v>1050</v>
      </c>
      <c r="F9" s="34" t="s">
        <v>83</v>
      </c>
      <c r="G9" s="35">
        <v>4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40" t="s">
        <v>81</v>
      </c>
      <c r="J10" s="39"/>
    </row>
    <row r="11" spans="1:16" x14ac:dyDescent="0.25">
      <c r="A11" s="31" t="s">
        <v>726</v>
      </c>
      <c r="B11" s="38"/>
      <c r="E11" s="45" t="s">
        <v>1078</v>
      </c>
      <c r="J11" s="39"/>
    </row>
    <row r="12" spans="1:16" ht="30" x14ac:dyDescent="0.25">
      <c r="A12" s="31" t="s">
        <v>86</v>
      </c>
      <c r="B12" s="38"/>
      <c r="E12" s="33" t="s">
        <v>1051</v>
      </c>
      <c r="J12" s="39"/>
    </row>
    <row r="13" spans="1:16" ht="30" x14ac:dyDescent="0.25">
      <c r="A13" s="31" t="s">
        <v>79</v>
      </c>
      <c r="B13" s="31">
        <v>9</v>
      </c>
      <c r="C13" s="32" t="s">
        <v>1079</v>
      </c>
      <c r="D13" s="31" t="s">
        <v>81</v>
      </c>
      <c r="E13" s="33" t="s">
        <v>1080</v>
      </c>
      <c r="F13" s="34" t="s">
        <v>83</v>
      </c>
      <c r="G13" s="35">
        <v>2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40" t="s">
        <v>81</v>
      </c>
      <c r="J14" s="39"/>
    </row>
    <row r="15" spans="1:16" x14ac:dyDescent="0.25">
      <c r="A15" s="31" t="s">
        <v>726</v>
      </c>
      <c r="B15" s="38"/>
      <c r="E15" s="45" t="s">
        <v>950</v>
      </c>
      <c r="J15" s="39"/>
    </row>
    <row r="16" spans="1:16" ht="75" x14ac:dyDescent="0.25">
      <c r="A16" s="31" t="s">
        <v>86</v>
      </c>
      <c r="B16" s="38"/>
      <c r="E16" s="33" t="s">
        <v>1081</v>
      </c>
      <c r="J16" s="39"/>
    </row>
    <row r="17" spans="1:16" ht="30" x14ac:dyDescent="0.25">
      <c r="A17" s="31" t="s">
        <v>79</v>
      </c>
      <c r="B17" s="31">
        <v>6</v>
      </c>
      <c r="C17" s="32" t="s">
        <v>1052</v>
      </c>
      <c r="D17" s="31" t="s">
        <v>81</v>
      </c>
      <c r="E17" s="33" t="s">
        <v>1053</v>
      </c>
      <c r="F17" s="34" t="s">
        <v>83</v>
      </c>
      <c r="G17" s="35">
        <v>6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1019</v>
      </c>
      <c r="J18" s="39"/>
    </row>
    <row r="19" spans="1:16" x14ac:dyDescent="0.25">
      <c r="A19" s="31" t="s">
        <v>726</v>
      </c>
      <c r="B19" s="38"/>
      <c r="E19" s="45" t="s">
        <v>1082</v>
      </c>
      <c r="J19" s="39"/>
    </row>
    <row r="20" spans="1:16" ht="30" x14ac:dyDescent="0.25">
      <c r="A20" s="31" t="s">
        <v>86</v>
      </c>
      <c r="B20" s="38"/>
      <c r="E20" s="33" t="s">
        <v>1055</v>
      </c>
      <c r="J20" s="39"/>
    </row>
    <row r="21" spans="1:16" x14ac:dyDescent="0.25">
      <c r="A21" s="31" t="s">
        <v>79</v>
      </c>
      <c r="B21" s="31">
        <v>7</v>
      </c>
      <c r="C21" s="32" t="s">
        <v>1056</v>
      </c>
      <c r="D21" s="31" t="s">
        <v>81</v>
      </c>
      <c r="E21" s="33" t="s">
        <v>1057</v>
      </c>
      <c r="F21" s="34" t="s">
        <v>83</v>
      </c>
      <c r="G21" s="35">
        <v>4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1078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x14ac:dyDescent="0.25">
      <c r="A25" s="31" t="s">
        <v>79</v>
      </c>
      <c r="B25" s="31">
        <v>8</v>
      </c>
      <c r="C25" s="32" t="s">
        <v>1058</v>
      </c>
      <c r="D25" s="31" t="s">
        <v>81</v>
      </c>
      <c r="E25" s="33" t="s">
        <v>1059</v>
      </c>
      <c r="F25" s="34" t="s">
        <v>83</v>
      </c>
      <c r="G25" s="35">
        <v>7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1019</v>
      </c>
      <c r="J26" s="39"/>
    </row>
    <row r="27" spans="1:16" x14ac:dyDescent="0.25">
      <c r="A27" s="31" t="s">
        <v>726</v>
      </c>
      <c r="B27" s="38"/>
      <c r="E27" s="45" t="s">
        <v>1083</v>
      </c>
      <c r="J27" s="39"/>
    </row>
    <row r="28" spans="1:16" ht="30" x14ac:dyDescent="0.25">
      <c r="A28" s="31" t="s">
        <v>86</v>
      </c>
      <c r="B28" s="38"/>
      <c r="E28" s="33" t="s">
        <v>1055</v>
      </c>
      <c r="J28" s="39"/>
    </row>
    <row r="29" spans="1:16" x14ac:dyDescent="0.25">
      <c r="A29" s="31" t="s">
        <v>79</v>
      </c>
      <c r="B29" s="31">
        <v>10</v>
      </c>
      <c r="C29" s="32" t="s">
        <v>1084</v>
      </c>
      <c r="D29" s="31" t="s">
        <v>81</v>
      </c>
      <c r="E29" s="33" t="s">
        <v>1085</v>
      </c>
      <c r="F29" s="34" t="s">
        <v>83</v>
      </c>
      <c r="G29" s="35">
        <v>6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40" t="s">
        <v>81</v>
      </c>
      <c r="J30" s="39"/>
    </row>
    <row r="31" spans="1:16" x14ac:dyDescent="0.25">
      <c r="A31" s="31" t="s">
        <v>726</v>
      </c>
      <c r="B31" s="38"/>
      <c r="E31" s="45" t="s">
        <v>1086</v>
      </c>
      <c r="J31" s="39"/>
    </row>
    <row r="32" spans="1:16" ht="75" x14ac:dyDescent="0.25">
      <c r="A32" s="31" t="s">
        <v>86</v>
      </c>
      <c r="B32" s="38"/>
      <c r="E32" s="33" t="s">
        <v>1087</v>
      </c>
      <c r="J32" s="39"/>
    </row>
    <row r="33" spans="1:16" ht="30" x14ac:dyDescent="0.25">
      <c r="A33" s="31" t="s">
        <v>79</v>
      </c>
      <c r="B33" s="31">
        <v>2</v>
      </c>
      <c r="C33" s="32" t="s">
        <v>1060</v>
      </c>
      <c r="D33" s="31" t="s">
        <v>81</v>
      </c>
      <c r="E33" s="33" t="s">
        <v>1061</v>
      </c>
      <c r="F33" s="34" t="s">
        <v>106</v>
      </c>
      <c r="G33" s="35">
        <v>131.209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40" t="s">
        <v>81</v>
      </c>
      <c r="J34" s="39"/>
    </row>
    <row r="35" spans="1:16" ht="135" x14ac:dyDescent="0.25">
      <c r="A35" s="31" t="s">
        <v>726</v>
      </c>
      <c r="B35" s="38"/>
      <c r="E35" s="45" t="s">
        <v>1088</v>
      </c>
      <c r="J35" s="39"/>
    </row>
    <row r="36" spans="1:16" ht="60" x14ac:dyDescent="0.25">
      <c r="A36" s="31" t="s">
        <v>86</v>
      </c>
      <c r="B36" s="38"/>
      <c r="E36" s="33" t="s">
        <v>1063</v>
      </c>
      <c r="J36" s="39"/>
    </row>
    <row r="37" spans="1:16" x14ac:dyDescent="0.25">
      <c r="A37" s="31" t="s">
        <v>79</v>
      </c>
      <c r="B37" s="31">
        <v>1</v>
      </c>
      <c r="C37" s="32" t="s">
        <v>1064</v>
      </c>
      <c r="D37" s="31" t="s">
        <v>81</v>
      </c>
      <c r="E37" s="33" t="s">
        <v>1065</v>
      </c>
      <c r="F37" s="34" t="s">
        <v>106</v>
      </c>
      <c r="G37" s="35">
        <v>246.61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801</v>
      </c>
      <c r="J38" s="39"/>
    </row>
    <row r="39" spans="1:16" ht="150" x14ac:dyDescent="0.25">
      <c r="A39" s="31" t="s">
        <v>726</v>
      </c>
      <c r="B39" s="38"/>
      <c r="E39" s="45" t="s">
        <v>1089</v>
      </c>
      <c r="J39" s="39"/>
    </row>
    <row r="40" spans="1:16" ht="30" x14ac:dyDescent="0.25">
      <c r="A40" s="31" t="s">
        <v>86</v>
      </c>
      <c r="B40" s="38"/>
      <c r="E40" s="33" t="s">
        <v>1067</v>
      </c>
      <c r="J40" s="39"/>
    </row>
    <row r="41" spans="1:16" ht="30" x14ac:dyDescent="0.25">
      <c r="A41" s="31" t="s">
        <v>79</v>
      </c>
      <c r="B41" s="31">
        <v>4</v>
      </c>
      <c r="C41" s="32" t="s">
        <v>1068</v>
      </c>
      <c r="D41" s="31" t="s">
        <v>81</v>
      </c>
      <c r="E41" s="33" t="s">
        <v>1069</v>
      </c>
      <c r="F41" s="34" t="s">
        <v>106</v>
      </c>
      <c r="G41" s="35">
        <v>131.209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40" t="s">
        <v>81</v>
      </c>
      <c r="J42" s="39"/>
    </row>
    <row r="43" spans="1:16" ht="135" x14ac:dyDescent="0.25">
      <c r="A43" s="31" t="s">
        <v>726</v>
      </c>
      <c r="B43" s="38"/>
      <c r="E43" s="45" t="s">
        <v>1090</v>
      </c>
      <c r="J43" s="39"/>
    </row>
    <row r="44" spans="1:16" ht="60" x14ac:dyDescent="0.25">
      <c r="A44" s="31" t="s">
        <v>86</v>
      </c>
      <c r="B44" s="38"/>
      <c r="E44" s="33" t="s">
        <v>1063</v>
      </c>
      <c r="J44" s="39"/>
    </row>
    <row r="45" spans="1:16" x14ac:dyDescent="0.25">
      <c r="A45" s="31" t="s">
        <v>79</v>
      </c>
      <c r="B45" s="31">
        <v>3</v>
      </c>
      <c r="C45" s="32" t="s">
        <v>1070</v>
      </c>
      <c r="D45" s="31" t="s">
        <v>81</v>
      </c>
      <c r="E45" s="33" t="s">
        <v>1071</v>
      </c>
      <c r="F45" s="34" t="s">
        <v>83</v>
      </c>
      <c r="G45" s="35">
        <v>6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40" t="s">
        <v>81</v>
      </c>
      <c r="J46" s="39"/>
    </row>
    <row r="47" spans="1:16" ht="45" x14ac:dyDescent="0.25">
      <c r="A47" s="31" t="s">
        <v>726</v>
      </c>
      <c r="B47" s="38"/>
      <c r="E47" s="45" t="s">
        <v>1091</v>
      </c>
      <c r="J47" s="39"/>
    </row>
    <row r="48" spans="1:16" ht="45" x14ac:dyDescent="0.25">
      <c r="A48" s="31" t="s">
        <v>86</v>
      </c>
      <c r="B48" s="41"/>
      <c r="C48" s="42"/>
      <c r="D48" s="42"/>
      <c r="E48" s="33" t="s">
        <v>1073</v>
      </c>
      <c r="F48" s="42"/>
      <c r="G48" s="42"/>
      <c r="H48" s="42"/>
      <c r="I48" s="42"/>
      <c r="J48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49</v>
      </c>
      <c r="I3" s="20">
        <f>SUMIFS(I8:I48,A8:A48,"SD")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49</v>
      </c>
      <c r="D4" s="49"/>
      <c r="E4" s="18" t="s">
        <v>48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SUMIFS(I9:I48,A9:A48,"P")</f>
        <v>0</v>
      </c>
      <c r="J8" s="30"/>
    </row>
    <row r="9" spans="1:16" ht="30" x14ac:dyDescent="0.25">
      <c r="A9" s="31" t="s">
        <v>79</v>
      </c>
      <c r="B9" s="31">
        <v>9</v>
      </c>
      <c r="C9" s="32" t="s">
        <v>1049</v>
      </c>
      <c r="D9" s="31" t="s">
        <v>81</v>
      </c>
      <c r="E9" s="33" t="s">
        <v>1050</v>
      </c>
      <c r="F9" s="34" t="s">
        <v>83</v>
      </c>
      <c r="G9" s="35">
        <v>4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40" t="s">
        <v>81</v>
      </c>
      <c r="J10" s="39"/>
    </row>
    <row r="11" spans="1:16" x14ac:dyDescent="0.25">
      <c r="A11" s="31" t="s">
        <v>726</v>
      </c>
      <c r="B11" s="38"/>
      <c r="E11" s="45" t="s">
        <v>1078</v>
      </c>
      <c r="J11" s="39"/>
    </row>
    <row r="12" spans="1:16" ht="30" x14ac:dyDescent="0.25">
      <c r="A12" s="31" t="s">
        <v>86</v>
      </c>
      <c r="B12" s="38"/>
      <c r="E12" s="33" t="s">
        <v>1051</v>
      </c>
      <c r="J12" s="39"/>
    </row>
    <row r="13" spans="1:16" ht="30" x14ac:dyDescent="0.25">
      <c r="A13" s="31" t="s">
        <v>79</v>
      </c>
      <c r="B13" s="31">
        <v>1</v>
      </c>
      <c r="C13" s="32" t="s">
        <v>1079</v>
      </c>
      <c r="D13" s="31" t="s">
        <v>81</v>
      </c>
      <c r="E13" s="33" t="s">
        <v>1080</v>
      </c>
      <c r="F13" s="34" t="s">
        <v>83</v>
      </c>
      <c r="G13" s="35">
        <v>2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40" t="s">
        <v>81</v>
      </c>
      <c r="J14" s="39"/>
    </row>
    <row r="15" spans="1:16" x14ac:dyDescent="0.25">
      <c r="A15" s="31" t="s">
        <v>726</v>
      </c>
      <c r="B15" s="38"/>
      <c r="E15" s="45" t="s">
        <v>950</v>
      </c>
      <c r="J15" s="39"/>
    </row>
    <row r="16" spans="1:16" ht="75" x14ac:dyDescent="0.25">
      <c r="A16" s="31" t="s">
        <v>86</v>
      </c>
      <c r="B16" s="38"/>
      <c r="E16" s="33" t="s">
        <v>1081</v>
      </c>
      <c r="J16" s="39"/>
    </row>
    <row r="17" spans="1:16" ht="30" x14ac:dyDescent="0.25">
      <c r="A17" s="31" t="s">
        <v>79</v>
      </c>
      <c r="B17" s="31">
        <v>7</v>
      </c>
      <c r="C17" s="32" t="s">
        <v>1052</v>
      </c>
      <c r="D17" s="31" t="s">
        <v>81</v>
      </c>
      <c r="E17" s="33" t="s">
        <v>1053</v>
      </c>
      <c r="F17" s="34" t="s">
        <v>83</v>
      </c>
      <c r="G17" s="35">
        <v>6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1019</v>
      </c>
      <c r="J18" s="39"/>
    </row>
    <row r="19" spans="1:16" x14ac:dyDescent="0.25">
      <c r="A19" s="31" t="s">
        <v>726</v>
      </c>
      <c r="B19" s="38"/>
      <c r="E19" s="45" t="s">
        <v>1082</v>
      </c>
      <c r="J19" s="39"/>
    </row>
    <row r="20" spans="1:16" ht="30" x14ac:dyDescent="0.25">
      <c r="A20" s="31" t="s">
        <v>86</v>
      </c>
      <c r="B20" s="38"/>
      <c r="E20" s="33" t="s">
        <v>1055</v>
      </c>
      <c r="J20" s="39"/>
    </row>
    <row r="21" spans="1:16" x14ac:dyDescent="0.25">
      <c r="A21" s="31" t="s">
        <v>79</v>
      </c>
      <c r="B21" s="31">
        <v>2</v>
      </c>
      <c r="C21" s="32" t="s">
        <v>1056</v>
      </c>
      <c r="D21" s="31" t="s">
        <v>81</v>
      </c>
      <c r="E21" s="33" t="s">
        <v>1057</v>
      </c>
      <c r="F21" s="34" t="s">
        <v>83</v>
      </c>
      <c r="G21" s="35">
        <v>4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1078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x14ac:dyDescent="0.25">
      <c r="A25" s="31" t="s">
        <v>79</v>
      </c>
      <c r="B25" s="31">
        <v>8</v>
      </c>
      <c r="C25" s="32" t="s">
        <v>1058</v>
      </c>
      <c r="D25" s="31" t="s">
        <v>81</v>
      </c>
      <c r="E25" s="33" t="s">
        <v>1059</v>
      </c>
      <c r="F25" s="34" t="s">
        <v>83</v>
      </c>
      <c r="G25" s="35">
        <v>7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1019</v>
      </c>
      <c r="J26" s="39"/>
    </row>
    <row r="27" spans="1:16" x14ac:dyDescent="0.25">
      <c r="A27" s="31" t="s">
        <v>726</v>
      </c>
      <c r="B27" s="38"/>
      <c r="E27" s="45" t="s">
        <v>1083</v>
      </c>
      <c r="J27" s="39"/>
    </row>
    <row r="28" spans="1:16" ht="30" x14ac:dyDescent="0.25">
      <c r="A28" s="31" t="s">
        <v>86</v>
      </c>
      <c r="B28" s="38"/>
      <c r="E28" s="33" t="s">
        <v>1055</v>
      </c>
      <c r="J28" s="39"/>
    </row>
    <row r="29" spans="1:16" x14ac:dyDescent="0.25">
      <c r="A29" s="31" t="s">
        <v>79</v>
      </c>
      <c r="B29" s="31">
        <v>5</v>
      </c>
      <c r="C29" s="32" t="s">
        <v>1084</v>
      </c>
      <c r="D29" s="31" t="s">
        <v>81</v>
      </c>
      <c r="E29" s="33" t="s">
        <v>1085</v>
      </c>
      <c r="F29" s="34" t="s">
        <v>83</v>
      </c>
      <c r="G29" s="35">
        <v>6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40" t="s">
        <v>81</v>
      </c>
      <c r="J30" s="39"/>
    </row>
    <row r="31" spans="1:16" x14ac:dyDescent="0.25">
      <c r="A31" s="31" t="s">
        <v>726</v>
      </c>
      <c r="B31" s="38"/>
      <c r="E31" s="45" t="s">
        <v>1086</v>
      </c>
      <c r="J31" s="39"/>
    </row>
    <row r="32" spans="1:16" ht="75" x14ac:dyDescent="0.25">
      <c r="A32" s="31" t="s">
        <v>86</v>
      </c>
      <c r="B32" s="38"/>
      <c r="E32" s="33" t="s">
        <v>1087</v>
      </c>
      <c r="J32" s="39"/>
    </row>
    <row r="33" spans="1:16" ht="30" x14ac:dyDescent="0.25">
      <c r="A33" s="31" t="s">
        <v>79</v>
      </c>
      <c r="B33" s="31">
        <v>3</v>
      </c>
      <c r="C33" s="32" t="s">
        <v>1060</v>
      </c>
      <c r="D33" s="31" t="s">
        <v>81</v>
      </c>
      <c r="E33" s="33" t="s">
        <v>1061</v>
      </c>
      <c r="F33" s="34" t="s">
        <v>106</v>
      </c>
      <c r="G33" s="35">
        <v>147.73500000000001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40" t="s">
        <v>81</v>
      </c>
      <c r="J34" s="39"/>
    </row>
    <row r="35" spans="1:16" ht="150" x14ac:dyDescent="0.25">
      <c r="A35" s="31" t="s">
        <v>726</v>
      </c>
      <c r="B35" s="38"/>
      <c r="E35" s="45" t="s">
        <v>1092</v>
      </c>
      <c r="J35" s="39"/>
    </row>
    <row r="36" spans="1:16" ht="60" x14ac:dyDescent="0.25">
      <c r="A36" s="31" t="s">
        <v>86</v>
      </c>
      <c r="B36" s="38"/>
      <c r="E36" s="33" t="s">
        <v>1063</v>
      </c>
      <c r="J36" s="39"/>
    </row>
    <row r="37" spans="1:16" x14ac:dyDescent="0.25">
      <c r="A37" s="31" t="s">
        <v>79</v>
      </c>
      <c r="B37" s="31">
        <v>4</v>
      </c>
      <c r="C37" s="32" t="s">
        <v>1064</v>
      </c>
      <c r="D37" s="31" t="s">
        <v>81</v>
      </c>
      <c r="E37" s="33" t="s">
        <v>1065</v>
      </c>
      <c r="F37" s="34" t="s">
        <v>106</v>
      </c>
      <c r="G37" s="35">
        <v>246.61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801</v>
      </c>
      <c r="J38" s="39"/>
    </row>
    <row r="39" spans="1:16" ht="150" x14ac:dyDescent="0.25">
      <c r="A39" s="31" t="s">
        <v>726</v>
      </c>
      <c r="B39" s="38"/>
      <c r="E39" s="45" t="s">
        <v>1089</v>
      </c>
      <c r="J39" s="39"/>
    </row>
    <row r="40" spans="1:16" ht="30" x14ac:dyDescent="0.25">
      <c r="A40" s="31" t="s">
        <v>86</v>
      </c>
      <c r="B40" s="38"/>
      <c r="E40" s="33" t="s">
        <v>1067</v>
      </c>
      <c r="J40" s="39"/>
    </row>
    <row r="41" spans="1:16" ht="30" x14ac:dyDescent="0.25">
      <c r="A41" s="31" t="s">
        <v>79</v>
      </c>
      <c r="B41" s="31">
        <v>6</v>
      </c>
      <c r="C41" s="32" t="s">
        <v>1068</v>
      </c>
      <c r="D41" s="31" t="s">
        <v>81</v>
      </c>
      <c r="E41" s="33" t="s">
        <v>1069</v>
      </c>
      <c r="F41" s="34" t="s">
        <v>106</v>
      </c>
      <c r="G41" s="35">
        <v>147.73500000000001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40" t="s">
        <v>81</v>
      </c>
      <c r="J42" s="39"/>
    </row>
    <row r="43" spans="1:16" ht="150" x14ac:dyDescent="0.25">
      <c r="A43" s="31" t="s">
        <v>726</v>
      </c>
      <c r="B43" s="38"/>
      <c r="E43" s="45" t="s">
        <v>1093</v>
      </c>
      <c r="J43" s="39"/>
    </row>
    <row r="44" spans="1:16" ht="60" x14ac:dyDescent="0.25">
      <c r="A44" s="31" t="s">
        <v>86</v>
      </c>
      <c r="B44" s="38"/>
      <c r="E44" s="33" t="s">
        <v>1063</v>
      </c>
      <c r="J44" s="39"/>
    </row>
    <row r="45" spans="1:16" x14ac:dyDescent="0.25">
      <c r="A45" s="31" t="s">
        <v>79</v>
      </c>
      <c r="B45" s="31">
        <v>10</v>
      </c>
      <c r="C45" s="32" t="s">
        <v>1070</v>
      </c>
      <c r="D45" s="31" t="s">
        <v>81</v>
      </c>
      <c r="E45" s="33" t="s">
        <v>1071</v>
      </c>
      <c r="F45" s="34" t="s">
        <v>83</v>
      </c>
      <c r="G45" s="35">
        <v>16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40" t="s">
        <v>81</v>
      </c>
      <c r="J46" s="39"/>
    </row>
    <row r="47" spans="1:16" ht="45" x14ac:dyDescent="0.25">
      <c r="A47" s="31" t="s">
        <v>726</v>
      </c>
      <c r="B47" s="38"/>
      <c r="E47" s="45" t="s">
        <v>1094</v>
      </c>
      <c r="J47" s="39"/>
    </row>
    <row r="48" spans="1:16" ht="45" x14ac:dyDescent="0.25">
      <c r="A48" s="31" t="s">
        <v>86</v>
      </c>
      <c r="B48" s="41"/>
      <c r="C48" s="42"/>
      <c r="D48" s="42"/>
      <c r="E48" s="33" t="s">
        <v>1073</v>
      </c>
      <c r="F48" s="42"/>
      <c r="G48" s="42"/>
      <c r="H48" s="42"/>
      <c r="I48" s="42"/>
      <c r="J48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50</v>
      </c>
      <c r="I3" s="20">
        <f>SUMIFS(I8:I48,A8:A48,"SD")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50</v>
      </c>
      <c r="D4" s="49"/>
      <c r="E4" s="18" t="s">
        <v>51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SUMIFS(I9:I48,A9:A48,"P")</f>
        <v>0</v>
      </c>
      <c r="J8" s="30"/>
    </row>
    <row r="9" spans="1:16" ht="30" x14ac:dyDescent="0.25">
      <c r="A9" s="31" t="s">
        <v>79</v>
      </c>
      <c r="B9" s="31">
        <v>5</v>
      </c>
      <c r="C9" s="32" t="s">
        <v>1049</v>
      </c>
      <c r="D9" s="31" t="s">
        <v>81</v>
      </c>
      <c r="E9" s="33" t="s">
        <v>1050</v>
      </c>
      <c r="F9" s="34" t="s">
        <v>83</v>
      </c>
      <c r="G9" s="35">
        <v>2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40" t="s">
        <v>81</v>
      </c>
      <c r="J10" s="39"/>
    </row>
    <row r="11" spans="1:16" x14ac:dyDescent="0.25">
      <c r="A11" s="31" t="s">
        <v>726</v>
      </c>
      <c r="B11" s="38"/>
      <c r="E11" s="45" t="s">
        <v>950</v>
      </c>
      <c r="J11" s="39"/>
    </row>
    <row r="12" spans="1:16" ht="30" x14ac:dyDescent="0.25">
      <c r="A12" s="31" t="s">
        <v>86</v>
      </c>
      <c r="B12" s="38"/>
      <c r="E12" s="33" t="s">
        <v>1051</v>
      </c>
      <c r="J12" s="39"/>
    </row>
    <row r="13" spans="1:16" ht="30" x14ac:dyDescent="0.25">
      <c r="A13" s="31" t="s">
        <v>79</v>
      </c>
      <c r="B13" s="31">
        <v>8</v>
      </c>
      <c r="C13" s="32" t="s">
        <v>1052</v>
      </c>
      <c r="D13" s="31" t="s">
        <v>81</v>
      </c>
      <c r="E13" s="33" t="s">
        <v>1053</v>
      </c>
      <c r="F13" s="34" t="s">
        <v>83</v>
      </c>
      <c r="G13" s="35">
        <v>2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1019</v>
      </c>
      <c r="J14" s="39"/>
    </row>
    <row r="15" spans="1:16" x14ac:dyDescent="0.25">
      <c r="A15" s="31" t="s">
        <v>726</v>
      </c>
      <c r="B15" s="38"/>
      <c r="E15" s="45" t="s">
        <v>950</v>
      </c>
      <c r="J15" s="39"/>
    </row>
    <row r="16" spans="1:16" ht="30" x14ac:dyDescent="0.25">
      <c r="A16" s="31" t="s">
        <v>86</v>
      </c>
      <c r="B16" s="38"/>
      <c r="E16" s="33" t="s">
        <v>1055</v>
      </c>
      <c r="J16" s="39"/>
    </row>
    <row r="17" spans="1:16" ht="30" x14ac:dyDescent="0.25">
      <c r="A17" s="31" t="s">
        <v>79</v>
      </c>
      <c r="B17" s="31">
        <v>11</v>
      </c>
      <c r="C17" s="32" t="s">
        <v>1095</v>
      </c>
      <c r="D17" s="31" t="s">
        <v>81</v>
      </c>
      <c r="E17" s="33" t="s">
        <v>1096</v>
      </c>
      <c r="F17" s="34" t="s">
        <v>83</v>
      </c>
      <c r="G17" s="35">
        <v>2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40" t="s">
        <v>81</v>
      </c>
      <c r="J18" s="39"/>
    </row>
    <row r="19" spans="1:16" x14ac:dyDescent="0.25">
      <c r="A19" s="31" t="s">
        <v>726</v>
      </c>
      <c r="B19" s="38"/>
      <c r="E19" s="45" t="s">
        <v>950</v>
      </c>
      <c r="J19" s="39"/>
    </row>
    <row r="20" spans="1:16" ht="30" x14ac:dyDescent="0.25">
      <c r="A20" s="31" t="s">
        <v>86</v>
      </c>
      <c r="B20" s="38"/>
      <c r="E20" s="33" t="s">
        <v>1051</v>
      </c>
      <c r="J20" s="39"/>
    </row>
    <row r="21" spans="1:16" x14ac:dyDescent="0.25">
      <c r="A21" s="31" t="s">
        <v>79</v>
      </c>
      <c r="B21" s="31">
        <v>2</v>
      </c>
      <c r="C21" s="32" t="s">
        <v>1056</v>
      </c>
      <c r="D21" s="31" t="s">
        <v>81</v>
      </c>
      <c r="E21" s="33" t="s">
        <v>1057</v>
      </c>
      <c r="F21" s="34" t="s">
        <v>83</v>
      </c>
      <c r="G21" s="35">
        <v>4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1078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x14ac:dyDescent="0.25">
      <c r="A25" s="31" t="s">
        <v>79</v>
      </c>
      <c r="B25" s="31">
        <v>1</v>
      </c>
      <c r="C25" s="32" t="s">
        <v>1058</v>
      </c>
      <c r="D25" s="31" t="s">
        <v>81</v>
      </c>
      <c r="E25" s="33" t="s">
        <v>1059</v>
      </c>
      <c r="F25" s="34" t="s">
        <v>83</v>
      </c>
      <c r="G25" s="35">
        <v>5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1019</v>
      </c>
      <c r="J26" s="39"/>
    </row>
    <row r="27" spans="1:16" x14ac:dyDescent="0.25">
      <c r="A27" s="31" t="s">
        <v>726</v>
      </c>
      <c r="B27" s="38"/>
      <c r="E27" s="45" t="s">
        <v>1097</v>
      </c>
      <c r="J27" s="39"/>
    </row>
    <row r="28" spans="1:16" ht="30" x14ac:dyDescent="0.25">
      <c r="A28" s="31" t="s">
        <v>86</v>
      </c>
      <c r="B28" s="38"/>
      <c r="E28" s="33" t="s">
        <v>1055</v>
      </c>
      <c r="J28" s="39"/>
    </row>
    <row r="29" spans="1:16" x14ac:dyDescent="0.25">
      <c r="A29" s="31" t="s">
        <v>79</v>
      </c>
      <c r="B29" s="31">
        <v>7</v>
      </c>
      <c r="C29" s="32" t="s">
        <v>1084</v>
      </c>
      <c r="D29" s="31" t="s">
        <v>81</v>
      </c>
      <c r="E29" s="33" t="s">
        <v>1085</v>
      </c>
      <c r="F29" s="34" t="s">
        <v>83</v>
      </c>
      <c r="G29" s="35">
        <v>1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40" t="s">
        <v>81</v>
      </c>
      <c r="J30" s="39"/>
    </row>
    <row r="31" spans="1:16" x14ac:dyDescent="0.25">
      <c r="A31" s="31" t="s">
        <v>726</v>
      </c>
      <c r="B31" s="38"/>
      <c r="E31" s="45" t="s">
        <v>1054</v>
      </c>
      <c r="J31" s="39"/>
    </row>
    <row r="32" spans="1:16" ht="75" x14ac:dyDescent="0.25">
      <c r="A32" s="31" t="s">
        <v>86</v>
      </c>
      <c r="B32" s="38"/>
      <c r="E32" s="33" t="s">
        <v>1087</v>
      </c>
      <c r="J32" s="39"/>
    </row>
    <row r="33" spans="1:16" ht="30" x14ac:dyDescent="0.25">
      <c r="A33" s="31" t="s">
        <v>79</v>
      </c>
      <c r="B33" s="31">
        <v>10</v>
      </c>
      <c r="C33" s="32" t="s">
        <v>1060</v>
      </c>
      <c r="D33" s="31" t="s">
        <v>81</v>
      </c>
      <c r="E33" s="33" t="s">
        <v>1061</v>
      </c>
      <c r="F33" s="34" t="s">
        <v>106</v>
      </c>
      <c r="G33" s="35">
        <v>164.59399999999999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40" t="s">
        <v>81</v>
      </c>
      <c r="J34" s="39"/>
    </row>
    <row r="35" spans="1:16" ht="165" x14ac:dyDescent="0.25">
      <c r="A35" s="31" t="s">
        <v>726</v>
      </c>
      <c r="B35" s="38"/>
      <c r="E35" s="45" t="s">
        <v>1098</v>
      </c>
      <c r="J35" s="39"/>
    </row>
    <row r="36" spans="1:16" ht="60" x14ac:dyDescent="0.25">
      <c r="A36" s="31" t="s">
        <v>86</v>
      </c>
      <c r="B36" s="38"/>
      <c r="E36" s="33" t="s">
        <v>1063</v>
      </c>
      <c r="J36" s="39"/>
    </row>
    <row r="37" spans="1:16" x14ac:dyDescent="0.25">
      <c r="A37" s="31" t="s">
        <v>79</v>
      </c>
      <c r="B37" s="31">
        <v>6</v>
      </c>
      <c r="C37" s="32" t="s">
        <v>1064</v>
      </c>
      <c r="D37" s="31" t="s">
        <v>81</v>
      </c>
      <c r="E37" s="33" t="s">
        <v>1065</v>
      </c>
      <c r="F37" s="34" t="s">
        <v>106</v>
      </c>
      <c r="G37" s="35">
        <v>147.20500000000001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801</v>
      </c>
      <c r="J38" s="39"/>
    </row>
    <row r="39" spans="1:16" ht="135" x14ac:dyDescent="0.25">
      <c r="A39" s="31" t="s">
        <v>726</v>
      </c>
      <c r="B39" s="38"/>
      <c r="E39" s="45" t="s">
        <v>1099</v>
      </c>
      <c r="J39" s="39"/>
    </row>
    <row r="40" spans="1:16" ht="30" x14ac:dyDescent="0.25">
      <c r="A40" s="31" t="s">
        <v>86</v>
      </c>
      <c r="B40" s="38"/>
      <c r="E40" s="33" t="s">
        <v>1067</v>
      </c>
      <c r="J40" s="39"/>
    </row>
    <row r="41" spans="1:16" ht="30" x14ac:dyDescent="0.25">
      <c r="A41" s="31" t="s">
        <v>79</v>
      </c>
      <c r="B41" s="31">
        <v>4</v>
      </c>
      <c r="C41" s="32" t="s">
        <v>1068</v>
      </c>
      <c r="D41" s="31" t="s">
        <v>81</v>
      </c>
      <c r="E41" s="33" t="s">
        <v>1069</v>
      </c>
      <c r="F41" s="34" t="s">
        <v>106</v>
      </c>
      <c r="G41" s="35">
        <v>164.59399999999999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40" t="s">
        <v>81</v>
      </c>
      <c r="J42" s="39"/>
    </row>
    <row r="43" spans="1:16" ht="165" x14ac:dyDescent="0.25">
      <c r="A43" s="31" t="s">
        <v>726</v>
      </c>
      <c r="B43" s="38"/>
      <c r="E43" s="45" t="s">
        <v>1098</v>
      </c>
      <c r="J43" s="39"/>
    </row>
    <row r="44" spans="1:16" ht="60" x14ac:dyDescent="0.25">
      <c r="A44" s="31" t="s">
        <v>86</v>
      </c>
      <c r="B44" s="38"/>
      <c r="E44" s="33" t="s">
        <v>1063</v>
      </c>
      <c r="J44" s="39"/>
    </row>
    <row r="45" spans="1:16" x14ac:dyDescent="0.25">
      <c r="A45" s="31" t="s">
        <v>79</v>
      </c>
      <c r="B45" s="31">
        <v>9</v>
      </c>
      <c r="C45" s="32" t="s">
        <v>1070</v>
      </c>
      <c r="D45" s="31" t="s">
        <v>81</v>
      </c>
      <c r="E45" s="33" t="s">
        <v>1071</v>
      </c>
      <c r="F45" s="34" t="s">
        <v>83</v>
      </c>
      <c r="G45" s="35">
        <v>11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40" t="s">
        <v>81</v>
      </c>
      <c r="J46" s="39"/>
    </row>
    <row r="47" spans="1:16" ht="30" x14ac:dyDescent="0.25">
      <c r="A47" s="31" t="s">
        <v>726</v>
      </c>
      <c r="B47" s="38"/>
      <c r="E47" s="45" t="s">
        <v>1100</v>
      </c>
      <c r="J47" s="39"/>
    </row>
    <row r="48" spans="1:16" ht="45" x14ac:dyDescent="0.25">
      <c r="A48" s="31" t="s">
        <v>86</v>
      </c>
      <c r="B48" s="41"/>
      <c r="C48" s="42"/>
      <c r="D48" s="42"/>
      <c r="E48" s="33" t="s">
        <v>1073</v>
      </c>
      <c r="F48" s="42"/>
      <c r="G48" s="42"/>
      <c r="H48" s="42"/>
      <c r="I48" s="42"/>
      <c r="J48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52</v>
      </c>
      <c r="I3" s="20">
        <f>SUMIFS(I8:I60,A8:A60,"SD")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52</v>
      </c>
      <c r="D4" s="49"/>
      <c r="E4" s="18" t="s">
        <v>53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SUMIFS(I9:I60,A9:A60,"P")</f>
        <v>0</v>
      </c>
      <c r="J8" s="30"/>
    </row>
    <row r="9" spans="1:16" x14ac:dyDescent="0.25">
      <c r="A9" s="31" t="s">
        <v>79</v>
      </c>
      <c r="B9" s="31">
        <v>13</v>
      </c>
      <c r="C9" s="32" t="s">
        <v>1101</v>
      </c>
      <c r="D9" s="31" t="s">
        <v>81</v>
      </c>
      <c r="E9" s="33" t="s">
        <v>1102</v>
      </c>
      <c r="F9" s="34" t="s">
        <v>83</v>
      </c>
      <c r="G9" s="35">
        <v>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1103</v>
      </c>
      <c r="J10" s="39"/>
    </row>
    <row r="11" spans="1:16" x14ac:dyDescent="0.25">
      <c r="A11" s="31" t="s">
        <v>726</v>
      </c>
      <c r="B11" s="38"/>
      <c r="E11" s="45" t="s">
        <v>1086</v>
      </c>
      <c r="J11" s="39"/>
    </row>
    <row r="12" spans="1:16" ht="60" x14ac:dyDescent="0.25">
      <c r="A12" s="31" t="s">
        <v>86</v>
      </c>
      <c r="B12" s="38"/>
      <c r="E12" s="33" t="s">
        <v>1104</v>
      </c>
      <c r="J12" s="39"/>
    </row>
    <row r="13" spans="1:16" ht="30" x14ac:dyDescent="0.25">
      <c r="A13" s="31" t="s">
        <v>79</v>
      </c>
      <c r="B13" s="31">
        <v>4</v>
      </c>
      <c r="C13" s="32" t="s">
        <v>1049</v>
      </c>
      <c r="D13" s="31" t="s">
        <v>81</v>
      </c>
      <c r="E13" s="33" t="s">
        <v>1050</v>
      </c>
      <c r="F13" s="34" t="s">
        <v>83</v>
      </c>
      <c r="G13" s="35">
        <v>4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40" t="s">
        <v>81</v>
      </c>
      <c r="J14" s="39"/>
    </row>
    <row r="15" spans="1:16" x14ac:dyDescent="0.25">
      <c r="A15" s="31" t="s">
        <v>726</v>
      </c>
      <c r="B15" s="38"/>
      <c r="E15" s="45" t="s">
        <v>1078</v>
      </c>
      <c r="J15" s="39"/>
    </row>
    <row r="16" spans="1:16" ht="30" x14ac:dyDescent="0.25">
      <c r="A16" s="31" t="s">
        <v>86</v>
      </c>
      <c r="B16" s="38"/>
      <c r="E16" s="33" t="s">
        <v>1051</v>
      </c>
      <c r="J16" s="39"/>
    </row>
    <row r="17" spans="1:16" ht="30" x14ac:dyDescent="0.25">
      <c r="A17" s="31" t="s">
        <v>79</v>
      </c>
      <c r="B17" s="31">
        <v>11</v>
      </c>
      <c r="C17" s="32" t="s">
        <v>1079</v>
      </c>
      <c r="D17" s="31" t="s">
        <v>81</v>
      </c>
      <c r="E17" s="33" t="s">
        <v>1080</v>
      </c>
      <c r="F17" s="34" t="s">
        <v>83</v>
      </c>
      <c r="G17" s="35">
        <v>13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40" t="s">
        <v>81</v>
      </c>
      <c r="J18" s="39"/>
    </row>
    <row r="19" spans="1:16" x14ac:dyDescent="0.25">
      <c r="A19" s="31" t="s">
        <v>726</v>
      </c>
      <c r="B19" s="38"/>
      <c r="E19" s="45" t="s">
        <v>1105</v>
      </c>
      <c r="J19" s="39"/>
    </row>
    <row r="20" spans="1:16" ht="75" x14ac:dyDescent="0.25">
      <c r="A20" s="31" t="s">
        <v>86</v>
      </c>
      <c r="B20" s="38"/>
      <c r="E20" s="33" t="s">
        <v>1081</v>
      </c>
      <c r="J20" s="39"/>
    </row>
    <row r="21" spans="1:16" ht="30" x14ac:dyDescent="0.25">
      <c r="A21" s="31" t="s">
        <v>79</v>
      </c>
      <c r="B21" s="31">
        <v>5</v>
      </c>
      <c r="C21" s="32" t="s">
        <v>1052</v>
      </c>
      <c r="D21" s="31" t="s">
        <v>81</v>
      </c>
      <c r="E21" s="33" t="s">
        <v>1053</v>
      </c>
      <c r="F21" s="34" t="s">
        <v>83</v>
      </c>
      <c r="G21" s="35">
        <v>30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1106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ht="30" x14ac:dyDescent="0.25">
      <c r="A25" s="31" t="s">
        <v>79</v>
      </c>
      <c r="B25" s="31">
        <v>12</v>
      </c>
      <c r="C25" s="32" t="s">
        <v>1107</v>
      </c>
      <c r="D25" s="31" t="s">
        <v>81</v>
      </c>
      <c r="E25" s="33" t="s">
        <v>1108</v>
      </c>
      <c r="F25" s="34" t="s">
        <v>83</v>
      </c>
      <c r="G25" s="35">
        <v>8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1019</v>
      </c>
      <c r="J26" s="39"/>
    </row>
    <row r="27" spans="1:16" x14ac:dyDescent="0.25">
      <c r="A27" s="31" t="s">
        <v>726</v>
      </c>
      <c r="B27" s="38"/>
      <c r="E27" s="45" t="s">
        <v>1109</v>
      </c>
      <c r="J27" s="39"/>
    </row>
    <row r="28" spans="1:16" ht="30" x14ac:dyDescent="0.25">
      <c r="A28" s="31" t="s">
        <v>86</v>
      </c>
      <c r="B28" s="38"/>
      <c r="E28" s="33" t="s">
        <v>1055</v>
      </c>
      <c r="J28" s="39"/>
    </row>
    <row r="29" spans="1:16" ht="30" x14ac:dyDescent="0.25">
      <c r="A29" s="31" t="s">
        <v>79</v>
      </c>
      <c r="B29" s="31">
        <v>7</v>
      </c>
      <c r="C29" s="32" t="s">
        <v>1095</v>
      </c>
      <c r="D29" s="31" t="s">
        <v>81</v>
      </c>
      <c r="E29" s="33" t="s">
        <v>1096</v>
      </c>
      <c r="F29" s="34" t="s">
        <v>83</v>
      </c>
      <c r="G29" s="35">
        <v>4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40" t="s">
        <v>81</v>
      </c>
      <c r="J30" s="39"/>
    </row>
    <row r="31" spans="1:16" x14ac:dyDescent="0.25">
      <c r="A31" s="31" t="s">
        <v>726</v>
      </c>
      <c r="B31" s="38"/>
      <c r="E31" s="45" t="s">
        <v>1078</v>
      </c>
      <c r="J31" s="39"/>
    </row>
    <row r="32" spans="1:16" ht="30" x14ac:dyDescent="0.25">
      <c r="A32" s="31" t="s">
        <v>86</v>
      </c>
      <c r="B32" s="38"/>
      <c r="E32" s="33" t="s">
        <v>1051</v>
      </c>
      <c r="J32" s="39"/>
    </row>
    <row r="33" spans="1:16" x14ac:dyDescent="0.25">
      <c r="A33" s="31" t="s">
        <v>79</v>
      </c>
      <c r="B33" s="31">
        <v>2</v>
      </c>
      <c r="C33" s="32" t="s">
        <v>1056</v>
      </c>
      <c r="D33" s="31" t="s">
        <v>81</v>
      </c>
      <c r="E33" s="33" t="s">
        <v>1057</v>
      </c>
      <c r="F33" s="34" t="s">
        <v>83</v>
      </c>
      <c r="G33" s="35">
        <v>2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1019</v>
      </c>
      <c r="J34" s="39"/>
    </row>
    <row r="35" spans="1:16" x14ac:dyDescent="0.25">
      <c r="A35" s="31" t="s">
        <v>726</v>
      </c>
      <c r="B35" s="38"/>
      <c r="E35" s="45" t="s">
        <v>950</v>
      </c>
      <c r="J35" s="39"/>
    </row>
    <row r="36" spans="1:16" ht="30" x14ac:dyDescent="0.25">
      <c r="A36" s="31" t="s">
        <v>86</v>
      </c>
      <c r="B36" s="38"/>
      <c r="E36" s="33" t="s">
        <v>1055</v>
      </c>
      <c r="J36" s="39"/>
    </row>
    <row r="37" spans="1:16" x14ac:dyDescent="0.25">
      <c r="A37" s="31" t="s">
        <v>79</v>
      </c>
      <c r="B37" s="31">
        <v>9</v>
      </c>
      <c r="C37" s="32" t="s">
        <v>1058</v>
      </c>
      <c r="D37" s="31" t="s">
        <v>81</v>
      </c>
      <c r="E37" s="33" t="s">
        <v>1059</v>
      </c>
      <c r="F37" s="34" t="s">
        <v>83</v>
      </c>
      <c r="G37" s="35">
        <v>27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1019</v>
      </c>
      <c r="J38" s="39"/>
    </row>
    <row r="39" spans="1:16" x14ac:dyDescent="0.25">
      <c r="A39" s="31" t="s">
        <v>726</v>
      </c>
      <c r="B39" s="38"/>
      <c r="E39" s="45" t="s">
        <v>1110</v>
      </c>
      <c r="J39" s="39"/>
    </row>
    <row r="40" spans="1:16" ht="30" x14ac:dyDescent="0.25">
      <c r="A40" s="31" t="s">
        <v>86</v>
      </c>
      <c r="B40" s="38"/>
      <c r="E40" s="33" t="s">
        <v>1055</v>
      </c>
      <c r="J40" s="39"/>
    </row>
    <row r="41" spans="1:16" x14ac:dyDescent="0.25">
      <c r="A41" s="31" t="s">
        <v>79</v>
      </c>
      <c r="B41" s="31">
        <v>8</v>
      </c>
      <c r="C41" s="32" t="s">
        <v>1084</v>
      </c>
      <c r="D41" s="31" t="s">
        <v>81</v>
      </c>
      <c r="E41" s="33" t="s">
        <v>1085</v>
      </c>
      <c r="F41" s="34" t="s">
        <v>83</v>
      </c>
      <c r="G41" s="35">
        <v>7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40" t="s">
        <v>81</v>
      </c>
      <c r="J42" s="39"/>
    </row>
    <row r="43" spans="1:16" x14ac:dyDescent="0.25">
      <c r="A43" s="31" t="s">
        <v>726</v>
      </c>
      <c r="B43" s="38"/>
      <c r="E43" s="45" t="s">
        <v>1004</v>
      </c>
      <c r="J43" s="39"/>
    </row>
    <row r="44" spans="1:16" ht="75" x14ac:dyDescent="0.25">
      <c r="A44" s="31" t="s">
        <v>86</v>
      </c>
      <c r="B44" s="38"/>
      <c r="E44" s="33" t="s">
        <v>1087</v>
      </c>
      <c r="J44" s="39"/>
    </row>
    <row r="45" spans="1:16" ht="30" x14ac:dyDescent="0.25">
      <c r="A45" s="31" t="s">
        <v>79</v>
      </c>
      <c r="B45" s="31">
        <v>3</v>
      </c>
      <c r="C45" s="32" t="s">
        <v>1060</v>
      </c>
      <c r="D45" s="31" t="s">
        <v>81</v>
      </c>
      <c r="E45" s="33" t="s">
        <v>1061</v>
      </c>
      <c r="F45" s="34" t="s">
        <v>106</v>
      </c>
      <c r="G45" s="35">
        <v>433.67099999999999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40" t="s">
        <v>81</v>
      </c>
      <c r="J46" s="39"/>
    </row>
    <row r="47" spans="1:16" ht="210" x14ac:dyDescent="0.25">
      <c r="A47" s="31" t="s">
        <v>726</v>
      </c>
      <c r="B47" s="38"/>
      <c r="E47" s="45" t="s">
        <v>1111</v>
      </c>
      <c r="J47" s="39"/>
    </row>
    <row r="48" spans="1:16" ht="60" x14ac:dyDescent="0.25">
      <c r="A48" s="31" t="s">
        <v>86</v>
      </c>
      <c r="B48" s="38"/>
      <c r="E48" s="33" t="s">
        <v>1063</v>
      </c>
      <c r="J48" s="39"/>
    </row>
    <row r="49" spans="1:16" x14ac:dyDescent="0.25">
      <c r="A49" s="31" t="s">
        <v>79</v>
      </c>
      <c r="B49" s="31">
        <v>6</v>
      </c>
      <c r="C49" s="32" t="s">
        <v>1064</v>
      </c>
      <c r="D49" s="31" t="s">
        <v>81</v>
      </c>
      <c r="E49" s="33" t="s">
        <v>1065</v>
      </c>
      <c r="F49" s="34" t="s">
        <v>106</v>
      </c>
      <c r="G49" s="35">
        <v>414.63499999999999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x14ac:dyDescent="0.25">
      <c r="A50" s="31" t="s">
        <v>84</v>
      </c>
      <c r="B50" s="38"/>
      <c r="E50" s="33" t="s">
        <v>801</v>
      </c>
      <c r="J50" s="39"/>
    </row>
    <row r="51" spans="1:16" ht="240" x14ac:dyDescent="0.25">
      <c r="A51" s="31" t="s">
        <v>726</v>
      </c>
      <c r="B51" s="38"/>
      <c r="E51" s="45" t="s">
        <v>1112</v>
      </c>
      <c r="J51" s="39"/>
    </row>
    <row r="52" spans="1:16" ht="30" x14ac:dyDescent="0.25">
      <c r="A52" s="31" t="s">
        <v>86</v>
      </c>
      <c r="B52" s="38"/>
      <c r="E52" s="33" t="s">
        <v>1067</v>
      </c>
      <c r="J52" s="39"/>
    </row>
    <row r="53" spans="1:16" ht="30" x14ac:dyDescent="0.25">
      <c r="A53" s="31" t="s">
        <v>79</v>
      </c>
      <c r="B53" s="31">
        <v>10</v>
      </c>
      <c r="C53" s="32" t="s">
        <v>1068</v>
      </c>
      <c r="D53" s="31" t="s">
        <v>81</v>
      </c>
      <c r="E53" s="33" t="s">
        <v>1069</v>
      </c>
      <c r="F53" s="34" t="s">
        <v>106</v>
      </c>
      <c r="G53" s="35">
        <v>433.67099999999999</v>
      </c>
      <c r="H53" s="36">
        <v>0</v>
      </c>
      <c r="I53" s="36">
        <f>ROUND(G53*H53,P4)</f>
        <v>0</v>
      </c>
      <c r="J53" s="31"/>
      <c r="O53" s="37">
        <f>I53*0.21</f>
        <v>0</v>
      </c>
      <c r="P53">
        <v>3</v>
      </c>
    </row>
    <row r="54" spans="1:16" x14ac:dyDescent="0.25">
      <c r="A54" s="31" t="s">
        <v>84</v>
      </c>
      <c r="B54" s="38"/>
      <c r="E54" s="40" t="s">
        <v>81</v>
      </c>
      <c r="J54" s="39"/>
    </row>
    <row r="55" spans="1:16" ht="210" x14ac:dyDescent="0.25">
      <c r="A55" s="31" t="s">
        <v>726</v>
      </c>
      <c r="B55" s="38"/>
      <c r="E55" s="45" t="s">
        <v>1113</v>
      </c>
      <c r="J55" s="39"/>
    </row>
    <row r="56" spans="1:16" ht="60" x14ac:dyDescent="0.25">
      <c r="A56" s="31" t="s">
        <v>86</v>
      </c>
      <c r="B56" s="38"/>
      <c r="E56" s="33" t="s">
        <v>1063</v>
      </c>
      <c r="J56" s="39"/>
    </row>
    <row r="57" spans="1:16" x14ac:dyDescent="0.25">
      <c r="A57" s="31" t="s">
        <v>79</v>
      </c>
      <c r="B57" s="31">
        <v>1</v>
      </c>
      <c r="C57" s="32" t="s">
        <v>1070</v>
      </c>
      <c r="D57" s="31" t="s">
        <v>81</v>
      </c>
      <c r="E57" s="33" t="s">
        <v>1071</v>
      </c>
      <c r="F57" s="34" t="s">
        <v>83</v>
      </c>
      <c r="G57" s="35">
        <v>28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x14ac:dyDescent="0.25">
      <c r="A58" s="31" t="s">
        <v>84</v>
      </c>
      <c r="B58" s="38"/>
      <c r="E58" s="40" t="s">
        <v>81</v>
      </c>
      <c r="J58" s="39"/>
    </row>
    <row r="59" spans="1:16" ht="60" x14ac:dyDescent="0.25">
      <c r="A59" s="31" t="s">
        <v>726</v>
      </c>
      <c r="B59" s="38"/>
      <c r="E59" s="45" t="s">
        <v>1114</v>
      </c>
      <c r="J59" s="39"/>
    </row>
    <row r="60" spans="1:16" ht="45" x14ac:dyDescent="0.25">
      <c r="A60" s="31" t="s">
        <v>86</v>
      </c>
      <c r="B60" s="41"/>
      <c r="C60" s="42"/>
      <c r="D60" s="42"/>
      <c r="E60" s="33" t="s">
        <v>1073</v>
      </c>
      <c r="F60" s="42"/>
      <c r="G60" s="42"/>
      <c r="H60" s="42"/>
      <c r="I60" s="42"/>
      <c r="J6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P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54</v>
      </c>
      <c r="I3" s="20">
        <f>SUMIFS(I8:I60,A8:A60,"SD")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54</v>
      </c>
      <c r="D4" s="49"/>
      <c r="E4" s="18" t="s">
        <v>55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840</v>
      </c>
      <c r="D8" s="28"/>
      <c r="E8" s="25" t="s">
        <v>841</v>
      </c>
      <c r="F8" s="28"/>
      <c r="G8" s="28"/>
      <c r="H8" s="28"/>
      <c r="I8" s="29">
        <f>SUMIFS(I9:I60,A9:A60,"P")</f>
        <v>0</v>
      </c>
      <c r="J8" s="30"/>
    </row>
    <row r="9" spans="1:16" x14ac:dyDescent="0.25">
      <c r="A9" s="31" t="s">
        <v>79</v>
      </c>
      <c r="B9" s="31">
        <v>13</v>
      </c>
      <c r="C9" s="32" t="s">
        <v>1101</v>
      </c>
      <c r="D9" s="31" t="s">
        <v>81</v>
      </c>
      <c r="E9" s="33" t="s">
        <v>1102</v>
      </c>
      <c r="F9" s="34" t="s">
        <v>83</v>
      </c>
      <c r="G9" s="35">
        <v>10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1103</v>
      </c>
      <c r="J10" s="39"/>
    </row>
    <row r="11" spans="1:16" x14ac:dyDescent="0.25">
      <c r="A11" s="31" t="s">
        <v>726</v>
      </c>
      <c r="B11" s="38"/>
      <c r="E11" s="45" t="s">
        <v>1115</v>
      </c>
      <c r="J11" s="39"/>
    </row>
    <row r="12" spans="1:16" ht="60" x14ac:dyDescent="0.25">
      <c r="A12" s="31" t="s">
        <v>86</v>
      </c>
      <c r="B12" s="38"/>
      <c r="E12" s="33" t="s">
        <v>1104</v>
      </c>
      <c r="J12" s="39"/>
    </row>
    <row r="13" spans="1:16" ht="30" x14ac:dyDescent="0.25">
      <c r="A13" s="31" t="s">
        <v>79</v>
      </c>
      <c r="B13" s="31">
        <v>8</v>
      </c>
      <c r="C13" s="32" t="s">
        <v>1049</v>
      </c>
      <c r="D13" s="31" t="s">
        <v>81</v>
      </c>
      <c r="E13" s="33" t="s">
        <v>1050</v>
      </c>
      <c r="F13" s="34" t="s">
        <v>83</v>
      </c>
      <c r="G13" s="35">
        <v>8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40" t="s">
        <v>81</v>
      </c>
      <c r="J14" s="39"/>
    </row>
    <row r="15" spans="1:16" x14ac:dyDescent="0.25">
      <c r="A15" s="31" t="s">
        <v>726</v>
      </c>
      <c r="B15" s="38"/>
      <c r="E15" s="45" t="s">
        <v>1109</v>
      </c>
      <c r="J15" s="39"/>
    </row>
    <row r="16" spans="1:16" ht="30" x14ac:dyDescent="0.25">
      <c r="A16" s="31" t="s">
        <v>86</v>
      </c>
      <c r="B16" s="38"/>
      <c r="E16" s="33" t="s">
        <v>1051</v>
      </c>
      <c r="J16" s="39"/>
    </row>
    <row r="17" spans="1:16" ht="30" x14ac:dyDescent="0.25">
      <c r="A17" s="31" t="s">
        <v>79</v>
      </c>
      <c r="B17" s="31">
        <v>2</v>
      </c>
      <c r="C17" s="32" t="s">
        <v>1079</v>
      </c>
      <c r="D17" s="31" t="s">
        <v>81</v>
      </c>
      <c r="E17" s="33" t="s">
        <v>1080</v>
      </c>
      <c r="F17" s="34" t="s">
        <v>83</v>
      </c>
      <c r="G17" s="35">
        <v>3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40" t="s">
        <v>81</v>
      </c>
      <c r="J18" s="39"/>
    </row>
    <row r="19" spans="1:16" x14ac:dyDescent="0.25">
      <c r="A19" s="31" t="s">
        <v>726</v>
      </c>
      <c r="B19" s="38"/>
      <c r="E19" s="45" t="s">
        <v>1116</v>
      </c>
      <c r="J19" s="39"/>
    </row>
    <row r="20" spans="1:16" ht="75" x14ac:dyDescent="0.25">
      <c r="A20" s="31" t="s">
        <v>86</v>
      </c>
      <c r="B20" s="38"/>
      <c r="E20" s="33" t="s">
        <v>1081</v>
      </c>
      <c r="J20" s="39"/>
    </row>
    <row r="21" spans="1:16" ht="30" x14ac:dyDescent="0.25">
      <c r="A21" s="31" t="s">
        <v>79</v>
      </c>
      <c r="B21" s="31">
        <v>3</v>
      </c>
      <c r="C21" s="32" t="s">
        <v>1052</v>
      </c>
      <c r="D21" s="31" t="s">
        <v>81</v>
      </c>
      <c r="E21" s="33" t="s">
        <v>1053</v>
      </c>
      <c r="F21" s="34" t="s">
        <v>83</v>
      </c>
      <c r="G21" s="35">
        <v>9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1019</v>
      </c>
      <c r="J22" s="39"/>
    </row>
    <row r="23" spans="1:16" x14ac:dyDescent="0.25">
      <c r="A23" s="31" t="s">
        <v>726</v>
      </c>
      <c r="B23" s="38"/>
      <c r="E23" s="45" t="s">
        <v>1117</v>
      </c>
      <c r="J23" s="39"/>
    </row>
    <row r="24" spans="1:16" ht="30" x14ac:dyDescent="0.25">
      <c r="A24" s="31" t="s">
        <v>86</v>
      </c>
      <c r="B24" s="38"/>
      <c r="E24" s="33" t="s">
        <v>1055</v>
      </c>
      <c r="J24" s="39"/>
    </row>
    <row r="25" spans="1:16" ht="30" x14ac:dyDescent="0.25">
      <c r="A25" s="31" t="s">
        <v>79</v>
      </c>
      <c r="B25" s="31">
        <v>4</v>
      </c>
      <c r="C25" s="32" t="s">
        <v>1107</v>
      </c>
      <c r="D25" s="31" t="s">
        <v>81</v>
      </c>
      <c r="E25" s="33" t="s">
        <v>1108</v>
      </c>
      <c r="F25" s="34" t="s">
        <v>83</v>
      </c>
      <c r="G25" s="35">
        <v>4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1019</v>
      </c>
      <c r="J26" s="39"/>
    </row>
    <row r="27" spans="1:16" x14ac:dyDescent="0.25">
      <c r="A27" s="31" t="s">
        <v>726</v>
      </c>
      <c r="B27" s="38"/>
      <c r="E27" s="45" t="s">
        <v>1078</v>
      </c>
      <c r="J27" s="39"/>
    </row>
    <row r="28" spans="1:16" ht="30" x14ac:dyDescent="0.25">
      <c r="A28" s="31" t="s">
        <v>86</v>
      </c>
      <c r="B28" s="38"/>
      <c r="E28" s="33" t="s">
        <v>1055</v>
      </c>
      <c r="J28" s="39"/>
    </row>
    <row r="29" spans="1:16" ht="30" x14ac:dyDescent="0.25">
      <c r="A29" s="31" t="s">
        <v>79</v>
      </c>
      <c r="B29" s="31">
        <v>1</v>
      </c>
      <c r="C29" s="32" t="s">
        <v>1095</v>
      </c>
      <c r="D29" s="31" t="s">
        <v>81</v>
      </c>
      <c r="E29" s="33" t="s">
        <v>1096</v>
      </c>
      <c r="F29" s="34" t="s">
        <v>83</v>
      </c>
      <c r="G29" s="35">
        <v>4</v>
      </c>
      <c r="H29" s="36">
        <v>0</v>
      </c>
      <c r="I29" s="36">
        <f>ROUND(G29*H29,P4)</f>
        <v>0</v>
      </c>
      <c r="J29" s="31"/>
      <c r="O29" s="37">
        <f>I29*0.21</f>
        <v>0</v>
      </c>
      <c r="P29">
        <v>3</v>
      </c>
    </row>
    <row r="30" spans="1:16" x14ac:dyDescent="0.25">
      <c r="A30" s="31" t="s">
        <v>84</v>
      </c>
      <c r="B30" s="38"/>
      <c r="E30" s="40" t="s">
        <v>81</v>
      </c>
      <c r="J30" s="39"/>
    </row>
    <row r="31" spans="1:16" x14ac:dyDescent="0.25">
      <c r="A31" s="31" t="s">
        <v>726</v>
      </c>
      <c r="B31" s="38"/>
      <c r="E31" s="45" t="s">
        <v>1078</v>
      </c>
      <c r="J31" s="39"/>
    </row>
    <row r="32" spans="1:16" ht="30" x14ac:dyDescent="0.25">
      <c r="A32" s="31" t="s">
        <v>86</v>
      </c>
      <c r="B32" s="38"/>
      <c r="E32" s="33" t="s">
        <v>1051</v>
      </c>
      <c r="J32" s="39"/>
    </row>
    <row r="33" spans="1:16" x14ac:dyDescent="0.25">
      <c r="A33" s="31" t="s">
        <v>79</v>
      </c>
      <c r="B33" s="31">
        <v>6</v>
      </c>
      <c r="C33" s="32" t="s">
        <v>1056</v>
      </c>
      <c r="D33" s="31" t="s">
        <v>81</v>
      </c>
      <c r="E33" s="33" t="s">
        <v>1057</v>
      </c>
      <c r="F33" s="34" t="s">
        <v>83</v>
      </c>
      <c r="G33" s="35">
        <v>10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1019</v>
      </c>
      <c r="J34" s="39"/>
    </row>
    <row r="35" spans="1:16" x14ac:dyDescent="0.25">
      <c r="A35" s="31" t="s">
        <v>726</v>
      </c>
      <c r="B35" s="38"/>
      <c r="E35" s="45" t="s">
        <v>1115</v>
      </c>
      <c r="J35" s="39"/>
    </row>
    <row r="36" spans="1:16" ht="30" x14ac:dyDescent="0.25">
      <c r="A36" s="31" t="s">
        <v>86</v>
      </c>
      <c r="B36" s="38"/>
      <c r="E36" s="33" t="s">
        <v>1055</v>
      </c>
      <c r="J36" s="39"/>
    </row>
    <row r="37" spans="1:16" x14ac:dyDescent="0.25">
      <c r="A37" s="31" t="s">
        <v>79</v>
      </c>
      <c r="B37" s="31">
        <v>9</v>
      </c>
      <c r="C37" s="32" t="s">
        <v>1058</v>
      </c>
      <c r="D37" s="31" t="s">
        <v>81</v>
      </c>
      <c r="E37" s="33" t="s">
        <v>1059</v>
      </c>
      <c r="F37" s="34" t="s">
        <v>83</v>
      </c>
      <c r="G37" s="35">
        <v>18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1019</v>
      </c>
      <c r="J38" s="39"/>
    </row>
    <row r="39" spans="1:16" x14ac:dyDescent="0.25">
      <c r="A39" s="31" t="s">
        <v>726</v>
      </c>
      <c r="B39" s="38"/>
      <c r="E39" s="45" t="s">
        <v>1118</v>
      </c>
      <c r="J39" s="39"/>
    </row>
    <row r="40" spans="1:16" ht="30" x14ac:dyDescent="0.25">
      <c r="A40" s="31" t="s">
        <v>86</v>
      </c>
      <c r="B40" s="38"/>
      <c r="E40" s="33" t="s">
        <v>1055</v>
      </c>
      <c r="J40" s="39"/>
    </row>
    <row r="41" spans="1:16" x14ac:dyDescent="0.25">
      <c r="A41" s="31" t="s">
        <v>79</v>
      </c>
      <c r="B41" s="31">
        <v>10</v>
      </c>
      <c r="C41" s="32" t="s">
        <v>1084</v>
      </c>
      <c r="D41" s="31" t="s">
        <v>81</v>
      </c>
      <c r="E41" s="33" t="s">
        <v>1085</v>
      </c>
      <c r="F41" s="34" t="s">
        <v>83</v>
      </c>
      <c r="G41" s="35">
        <v>7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40" t="s">
        <v>81</v>
      </c>
      <c r="J42" s="39"/>
    </row>
    <row r="43" spans="1:16" x14ac:dyDescent="0.25">
      <c r="A43" s="31" t="s">
        <v>726</v>
      </c>
      <c r="B43" s="38"/>
      <c r="E43" s="45" t="s">
        <v>1004</v>
      </c>
      <c r="J43" s="39"/>
    </row>
    <row r="44" spans="1:16" ht="75" x14ac:dyDescent="0.25">
      <c r="A44" s="31" t="s">
        <v>86</v>
      </c>
      <c r="B44" s="38"/>
      <c r="E44" s="33" t="s">
        <v>1087</v>
      </c>
      <c r="J44" s="39"/>
    </row>
    <row r="45" spans="1:16" ht="30" x14ac:dyDescent="0.25">
      <c r="A45" s="31" t="s">
        <v>79</v>
      </c>
      <c r="B45" s="31">
        <v>11</v>
      </c>
      <c r="C45" s="32" t="s">
        <v>1060</v>
      </c>
      <c r="D45" s="31" t="s">
        <v>81</v>
      </c>
      <c r="E45" s="33" t="s">
        <v>1061</v>
      </c>
      <c r="F45" s="34" t="s">
        <v>106</v>
      </c>
      <c r="G45" s="35">
        <v>141.166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40" t="s">
        <v>81</v>
      </c>
      <c r="J46" s="39"/>
    </row>
    <row r="47" spans="1:16" ht="135" x14ac:dyDescent="0.25">
      <c r="A47" s="31" t="s">
        <v>726</v>
      </c>
      <c r="B47" s="38"/>
      <c r="E47" s="45" t="s">
        <v>1119</v>
      </c>
      <c r="J47" s="39"/>
    </row>
    <row r="48" spans="1:16" ht="60" x14ac:dyDescent="0.25">
      <c r="A48" s="31" t="s">
        <v>86</v>
      </c>
      <c r="B48" s="38"/>
      <c r="E48" s="33" t="s">
        <v>1063</v>
      </c>
      <c r="J48" s="39"/>
    </row>
    <row r="49" spans="1:16" x14ac:dyDescent="0.25">
      <c r="A49" s="31" t="s">
        <v>79</v>
      </c>
      <c r="B49" s="31">
        <v>12</v>
      </c>
      <c r="C49" s="32" t="s">
        <v>1064</v>
      </c>
      <c r="D49" s="31" t="s">
        <v>81</v>
      </c>
      <c r="E49" s="33" t="s">
        <v>1065</v>
      </c>
      <c r="F49" s="34" t="s">
        <v>106</v>
      </c>
      <c r="G49" s="35">
        <v>216.68299999999999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x14ac:dyDescent="0.25">
      <c r="A50" s="31" t="s">
        <v>84</v>
      </c>
      <c r="B50" s="38"/>
      <c r="E50" s="33" t="s">
        <v>801</v>
      </c>
      <c r="J50" s="39"/>
    </row>
    <row r="51" spans="1:16" ht="165" x14ac:dyDescent="0.25">
      <c r="A51" s="31" t="s">
        <v>726</v>
      </c>
      <c r="B51" s="38"/>
      <c r="E51" s="45" t="s">
        <v>1120</v>
      </c>
      <c r="J51" s="39"/>
    </row>
    <row r="52" spans="1:16" ht="30" x14ac:dyDescent="0.25">
      <c r="A52" s="31" t="s">
        <v>86</v>
      </c>
      <c r="B52" s="38"/>
      <c r="E52" s="33" t="s">
        <v>1067</v>
      </c>
      <c r="J52" s="39"/>
    </row>
    <row r="53" spans="1:16" ht="30" x14ac:dyDescent="0.25">
      <c r="A53" s="31" t="s">
        <v>79</v>
      </c>
      <c r="B53" s="31">
        <v>7</v>
      </c>
      <c r="C53" s="32" t="s">
        <v>1068</v>
      </c>
      <c r="D53" s="31" t="s">
        <v>81</v>
      </c>
      <c r="E53" s="33" t="s">
        <v>1069</v>
      </c>
      <c r="F53" s="34" t="s">
        <v>106</v>
      </c>
      <c r="G53" s="35">
        <v>141.166</v>
      </c>
      <c r="H53" s="36">
        <v>0</v>
      </c>
      <c r="I53" s="36">
        <f>ROUND(G53*H53,P4)</f>
        <v>0</v>
      </c>
      <c r="J53" s="31"/>
      <c r="O53" s="37">
        <f>I53*0.21</f>
        <v>0</v>
      </c>
      <c r="P53">
        <v>3</v>
      </c>
    </row>
    <row r="54" spans="1:16" x14ac:dyDescent="0.25">
      <c r="A54" s="31" t="s">
        <v>84</v>
      </c>
      <c r="B54" s="38"/>
      <c r="E54" s="40" t="s">
        <v>81</v>
      </c>
      <c r="J54" s="39"/>
    </row>
    <row r="55" spans="1:16" ht="135" x14ac:dyDescent="0.25">
      <c r="A55" s="31" t="s">
        <v>726</v>
      </c>
      <c r="B55" s="38"/>
      <c r="E55" s="45" t="s">
        <v>1119</v>
      </c>
      <c r="J55" s="39"/>
    </row>
    <row r="56" spans="1:16" ht="60" x14ac:dyDescent="0.25">
      <c r="A56" s="31" t="s">
        <v>86</v>
      </c>
      <c r="B56" s="38"/>
      <c r="E56" s="33" t="s">
        <v>1063</v>
      </c>
      <c r="J56" s="39"/>
    </row>
    <row r="57" spans="1:16" x14ac:dyDescent="0.25">
      <c r="A57" s="31" t="s">
        <v>79</v>
      </c>
      <c r="B57" s="31">
        <v>5</v>
      </c>
      <c r="C57" s="32" t="s">
        <v>1070</v>
      </c>
      <c r="D57" s="31" t="s">
        <v>81</v>
      </c>
      <c r="E57" s="33" t="s">
        <v>1071</v>
      </c>
      <c r="F57" s="34" t="s">
        <v>83</v>
      </c>
      <c r="G57" s="35">
        <v>9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x14ac:dyDescent="0.25">
      <c r="A58" s="31" t="s">
        <v>84</v>
      </c>
      <c r="B58" s="38"/>
      <c r="E58" s="40" t="s">
        <v>81</v>
      </c>
      <c r="J58" s="39"/>
    </row>
    <row r="59" spans="1:16" ht="30" x14ac:dyDescent="0.25">
      <c r="A59" s="31" t="s">
        <v>726</v>
      </c>
      <c r="B59" s="38"/>
      <c r="E59" s="45" t="s">
        <v>1121</v>
      </c>
      <c r="J59" s="39"/>
    </row>
    <row r="60" spans="1:16" ht="45" x14ac:dyDescent="0.25">
      <c r="A60" s="31" t="s">
        <v>86</v>
      </c>
      <c r="B60" s="41"/>
      <c r="C60" s="42"/>
      <c r="D60" s="42"/>
      <c r="E60" s="33" t="s">
        <v>1073</v>
      </c>
      <c r="F60" s="42"/>
      <c r="G60" s="42"/>
      <c r="H60" s="42"/>
      <c r="I60" s="42"/>
      <c r="J6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P9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56</v>
      </c>
      <c r="I3" s="20">
        <f>SUMIFS(I8:I97,A8:A97,"SD")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56</v>
      </c>
      <c r="D4" s="49"/>
      <c r="E4" s="18" t="s">
        <v>57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706</v>
      </c>
      <c r="D8" s="28"/>
      <c r="E8" s="25" t="s">
        <v>707</v>
      </c>
      <c r="F8" s="28"/>
      <c r="G8" s="28"/>
      <c r="H8" s="28"/>
      <c r="I8" s="29">
        <f>SUMIFS(I9:I15,A9:A15,"P")</f>
        <v>0</v>
      </c>
      <c r="J8" s="30"/>
    </row>
    <row r="9" spans="1:16" x14ac:dyDescent="0.25">
      <c r="A9" s="31" t="s">
        <v>79</v>
      </c>
      <c r="B9" s="31">
        <v>1</v>
      </c>
      <c r="C9" s="32" t="s">
        <v>1122</v>
      </c>
      <c r="D9" s="31" t="s">
        <v>81</v>
      </c>
      <c r="E9" s="33" t="s">
        <v>1123</v>
      </c>
      <c r="F9" s="34" t="s">
        <v>123</v>
      </c>
      <c r="G9" s="35">
        <v>16.8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1124</v>
      </c>
      <c r="J10" s="39"/>
    </row>
    <row r="11" spans="1:16" x14ac:dyDescent="0.25">
      <c r="A11" s="31" t="s">
        <v>726</v>
      </c>
      <c r="B11" s="38"/>
      <c r="E11" s="45" t="s">
        <v>1125</v>
      </c>
      <c r="J11" s="39"/>
    </row>
    <row r="12" spans="1:16" ht="30" x14ac:dyDescent="0.25">
      <c r="A12" s="31" t="s">
        <v>86</v>
      </c>
      <c r="B12" s="38"/>
      <c r="E12" s="33" t="s">
        <v>728</v>
      </c>
      <c r="J12" s="39"/>
    </row>
    <row r="13" spans="1:16" x14ac:dyDescent="0.25">
      <c r="A13" s="31" t="s">
        <v>79</v>
      </c>
      <c r="B13" s="31">
        <v>2</v>
      </c>
      <c r="C13" s="32" t="s">
        <v>1126</v>
      </c>
      <c r="D13" s="31" t="s">
        <v>740</v>
      </c>
      <c r="E13" s="33" t="s">
        <v>1127</v>
      </c>
      <c r="F13" s="34" t="s">
        <v>1128</v>
      </c>
      <c r="G13" s="35">
        <v>8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84</v>
      </c>
      <c r="B14" s="38"/>
      <c r="E14" s="33" t="s">
        <v>1129</v>
      </c>
      <c r="J14" s="39"/>
    </row>
    <row r="15" spans="1:16" ht="30" x14ac:dyDescent="0.25">
      <c r="A15" s="31" t="s">
        <v>86</v>
      </c>
      <c r="B15" s="38"/>
      <c r="E15" s="33" t="s">
        <v>711</v>
      </c>
      <c r="J15" s="39"/>
    </row>
    <row r="16" spans="1:16" x14ac:dyDescent="0.25">
      <c r="A16" s="25" t="s">
        <v>76</v>
      </c>
      <c r="B16" s="26"/>
      <c r="C16" s="27" t="s">
        <v>740</v>
      </c>
      <c r="D16" s="28"/>
      <c r="E16" s="25" t="s">
        <v>101</v>
      </c>
      <c r="F16" s="28"/>
      <c r="G16" s="28"/>
      <c r="H16" s="28"/>
      <c r="I16" s="29">
        <f>SUMIFS(I17:I24,A17:A24,"P")</f>
        <v>0</v>
      </c>
      <c r="J16" s="30"/>
    </row>
    <row r="17" spans="1:16" x14ac:dyDescent="0.25">
      <c r="A17" s="31" t="s">
        <v>79</v>
      </c>
      <c r="B17" s="31">
        <v>3</v>
      </c>
      <c r="C17" s="32" t="s">
        <v>1130</v>
      </c>
      <c r="D17" s="31" t="s">
        <v>740</v>
      </c>
      <c r="E17" s="33" t="s">
        <v>1131</v>
      </c>
      <c r="F17" s="34" t="s">
        <v>123</v>
      </c>
      <c r="G17" s="35">
        <v>16.8</v>
      </c>
      <c r="H17" s="36">
        <v>0</v>
      </c>
      <c r="I17" s="36">
        <f>ROUND(G17*H17,P4)</f>
        <v>0</v>
      </c>
      <c r="J17" s="31"/>
      <c r="O17" s="37">
        <f>I17*0.21</f>
        <v>0</v>
      </c>
      <c r="P17">
        <v>3</v>
      </c>
    </row>
    <row r="18" spans="1:16" x14ac:dyDescent="0.25">
      <c r="A18" s="31" t="s">
        <v>84</v>
      </c>
      <c r="B18" s="38"/>
      <c r="E18" s="33" t="s">
        <v>1132</v>
      </c>
      <c r="J18" s="39"/>
    </row>
    <row r="19" spans="1:16" x14ac:dyDescent="0.25">
      <c r="A19" s="31" t="s">
        <v>726</v>
      </c>
      <c r="B19" s="38"/>
      <c r="E19" s="45" t="s">
        <v>1125</v>
      </c>
      <c r="J19" s="39"/>
    </row>
    <row r="20" spans="1:16" ht="409.5" x14ac:dyDescent="0.25">
      <c r="A20" s="31" t="s">
        <v>86</v>
      </c>
      <c r="B20" s="38"/>
      <c r="E20" s="33" t="s">
        <v>1133</v>
      </c>
      <c r="J20" s="39"/>
    </row>
    <row r="21" spans="1:16" x14ac:dyDescent="0.25">
      <c r="A21" s="31" t="s">
        <v>79</v>
      </c>
      <c r="B21" s="31">
        <v>4</v>
      </c>
      <c r="C21" s="32" t="s">
        <v>1134</v>
      </c>
      <c r="D21" s="31" t="s">
        <v>740</v>
      </c>
      <c r="E21" s="33" t="s">
        <v>1135</v>
      </c>
      <c r="F21" s="34" t="s">
        <v>123</v>
      </c>
      <c r="G21" s="35">
        <v>0.8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1136</v>
      </c>
      <c r="J22" s="39"/>
    </row>
    <row r="23" spans="1:16" x14ac:dyDescent="0.25">
      <c r="A23" s="31" t="s">
        <v>726</v>
      </c>
      <c r="B23" s="38"/>
      <c r="E23" s="45" t="s">
        <v>1137</v>
      </c>
      <c r="J23" s="39"/>
    </row>
    <row r="24" spans="1:16" ht="315" x14ac:dyDescent="0.25">
      <c r="A24" s="31" t="s">
        <v>86</v>
      </c>
      <c r="B24" s="38"/>
      <c r="E24" s="33" t="s">
        <v>1138</v>
      </c>
      <c r="J24" s="39"/>
    </row>
    <row r="25" spans="1:16" x14ac:dyDescent="0.25">
      <c r="A25" s="25" t="s">
        <v>76</v>
      </c>
      <c r="B25" s="26"/>
      <c r="C25" s="27" t="s">
        <v>723</v>
      </c>
      <c r="D25" s="28"/>
      <c r="E25" s="25" t="s">
        <v>868</v>
      </c>
      <c r="F25" s="28"/>
      <c r="G25" s="28"/>
      <c r="H25" s="28"/>
      <c r="I25" s="29">
        <f>SUMIFS(I26:I29,A26:A29,"P")</f>
        <v>0</v>
      </c>
      <c r="J25" s="30"/>
    </row>
    <row r="26" spans="1:16" x14ac:dyDescent="0.25">
      <c r="A26" s="31" t="s">
        <v>79</v>
      </c>
      <c r="B26" s="31">
        <v>5</v>
      </c>
      <c r="C26" s="32" t="s">
        <v>1139</v>
      </c>
      <c r="D26" s="31" t="s">
        <v>81</v>
      </c>
      <c r="E26" s="33" t="s">
        <v>1140</v>
      </c>
      <c r="F26" s="34" t="s">
        <v>83</v>
      </c>
      <c r="G26" s="35">
        <v>4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ht="30" x14ac:dyDescent="0.25">
      <c r="A27" s="31" t="s">
        <v>84</v>
      </c>
      <c r="B27" s="38"/>
      <c r="E27" s="33" t="s">
        <v>1141</v>
      </c>
      <c r="J27" s="39"/>
    </row>
    <row r="28" spans="1:16" x14ac:dyDescent="0.25">
      <c r="A28" s="31" t="s">
        <v>726</v>
      </c>
      <c r="B28" s="38"/>
      <c r="E28" s="45" t="s">
        <v>1078</v>
      </c>
      <c r="J28" s="39"/>
    </row>
    <row r="29" spans="1:16" ht="409.5" x14ac:dyDescent="0.25">
      <c r="A29" s="31" t="s">
        <v>86</v>
      </c>
      <c r="B29" s="38"/>
      <c r="E29" s="33" t="s">
        <v>1142</v>
      </c>
      <c r="J29" s="39"/>
    </row>
    <row r="30" spans="1:16" x14ac:dyDescent="0.25">
      <c r="A30" s="25" t="s">
        <v>76</v>
      </c>
      <c r="B30" s="26"/>
      <c r="C30" s="27" t="s">
        <v>907</v>
      </c>
      <c r="D30" s="28"/>
      <c r="E30" s="25" t="s">
        <v>908</v>
      </c>
      <c r="F30" s="28"/>
      <c r="G30" s="28"/>
      <c r="H30" s="28"/>
      <c r="I30" s="29">
        <f>SUMIFS(I31:I97,A31:A97,"P")</f>
        <v>0</v>
      </c>
      <c r="J30" s="30"/>
    </row>
    <row r="31" spans="1:16" x14ac:dyDescent="0.25">
      <c r="A31" s="31" t="s">
        <v>79</v>
      </c>
      <c r="B31" s="31">
        <v>6</v>
      </c>
      <c r="C31" s="32" t="s">
        <v>1143</v>
      </c>
      <c r="D31" s="31" t="s">
        <v>81</v>
      </c>
      <c r="E31" s="33" t="s">
        <v>1144</v>
      </c>
      <c r="F31" s="34" t="s">
        <v>488</v>
      </c>
      <c r="G31" s="35">
        <v>1</v>
      </c>
      <c r="H31" s="36">
        <v>0</v>
      </c>
      <c r="I31" s="36">
        <f>ROUND(G31*H31,P4)</f>
        <v>0</v>
      </c>
      <c r="J31" s="31"/>
      <c r="O31" s="37">
        <f>I31*0.21</f>
        <v>0</v>
      </c>
      <c r="P31">
        <v>3</v>
      </c>
    </row>
    <row r="32" spans="1:16" x14ac:dyDescent="0.25">
      <c r="A32" s="31" t="s">
        <v>84</v>
      </c>
      <c r="B32" s="38"/>
      <c r="E32" s="33" t="s">
        <v>1145</v>
      </c>
      <c r="J32" s="39"/>
    </row>
    <row r="33" spans="1:16" ht="60" x14ac:dyDescent="0.25">
      <c r="A33" s="31" t="s">
        <v>86</v>
      </c>
      <c r="B33" s="38"/>
      <c r="E33" s="33" t="s">
        <v>1146</v>
      </c>
      <c r="J33" s="39"/>
    </row>
    <row r="34" spans="1:16" x14ac:dyDescent="0.25">
      <c r="A34" s="31" t="s">
        <v>79</v>
      </c>
      <c r="B34" s="31">
        <v>7</v>
      </c>
      <c r="C34" s="32" t="s">
        <v>1147</v>
      </c>
      <c r="D34" s="31" t="s">
        <v>81</v>
      </c>
      <c r="E34" s="33" t="s">
        <v>1148</v>
      </c>
      <c r="F34" s="34" t="s">
        <v>83</v>
      </c>
      <c r="G34" s="35">
        <v>3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45" x14ac:dyDescent="0.25">
      <c r="A35" s="31" t="s">
        <v>84</v>
      </c>
      <c r="B35" s="38"/>
      <c r="E35" s="33" t="s">
        <v>1149</v>
      </c>
      <c r="J35" s="39"/>
    </row>
    <row r="36" spans="1:16" ht="120" x14ac:dyDescent="0.25">
      <c r="A36" s="31" t="s">
        <v>86</v>
      </c>
      <c r="B36" s="38"/>
      <c r="E36" s="33" t="s">
        <v>1150</v>
      </c>
      <c r="J36" s="39"/>
    </row>
    <row r="37" spans="1:16" x14ac:dyDescent="0.25">
      <c r="A37" s="31" t="s">
        <v>79</v>
      </c>
      <c r="B37" s="31">
        <v>8</v>
      </c>
      <c r="C37" s="32" t="s">
        <v>1151</v>
      </c>
      <c r="D37" s="31" t="s">
        <v>81</v>
      </c>
      <c r="E37" s="33" t="s">
        <v>1152</v>
      </c>
      <c r="F37" s="34" t="s">
        <v>83</v>
      </c>
      <c r="G37" s="35">
        <v>1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1153</v>
      </c>
      <c r="J38" s="39"/>
    </row>
    <row r="39" spans="1:16" ht="120" x14ac:dyDescent="0.25">
      <c r="A39" s="31" t="s">
        <v>86</v>
      </c>
      <c r="B39" s="38"/>
      <c r="E39" s="33" t="s">
        <v>1150</v>
      </c>
      <c r="J39" s="39"/>
    </row>
    <row r="40" spans="1:16" x14ac:dyDescent="0.25">
      <c r="A40" s="31" t="s">
        <v>79</v>
      </c>
      <c r="B40" s="31">
        <v>9</v>
      </c>
      <c r="C40" s="32" t="s">
        <v>1154</v>
      </c>
      <c r="D40" s="31" t="s">
        <v>81</v>
      </c>
      <c r="E40" s="33" t="s">
        <v>1155</v>
      </c>
      <c r="F40" s="34" t="s">
        <v>83</v>
      </c>
      <c r="G40" s="35">
        <v>11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ht="45" x14ac:dyDescent="0.25">
      <c r="A41" s="31" t="s">
        <v>84</v>
      </c>
      <c r="B41" s="38"/>
      <c r="E41" s="33" t="s">
        <v>1156</v>
      </c>
      <c r="J41" s="39"/>
    </row>
    <row r="42" spans="1:16" ht="165" x14ac:dyDescent="0.25">
      <c r="A42" s="31" t="s">
        <v>726</v>
      </c>
      <c r="B42" s="38"/>
      <c r="E42" s="45" t="s">
        <v>1157</v>
      </c>
      <c r="J42" s="39"/>
    </row>
    <row r="43" spans="1:16" ht="120" x14ac:dyDescent="0.25">
      <c r="A43" s="31" t="s">
        <v>86</v>
      </c>
      <c r="B43" s="38"/>
      <c r="E43" s="33" t="s">
        <v>1158</v>
      </c>
      <c r="J43" s="39"/>
    </row>
    <row r="44" spans="1:16" x14ac:dyDescent="0.25">
      <c r="A44" s="31" t="s">
        <v>79</v>
      </c>
      <c r="B44" s="31">
        <v>10</v>
      </c>
      <c r="C44" s="32" t="s">
        <v>1159</v>
      </c>
      <c r="D44" s="31" t="s">
        <v>81</v>
      </c>
      <c r="E44" s="33" t="s">
        <v>1160</v>
      </c>
      <c r="F44" s="34" t="s">
        <v>83</v>
      </c>
      <c r="G44" s="35">
        <v>4</v>
      </c>
      <c r="H44" s="36">
        <v>0</v>
      </c>
      <c r="I44" s="36">
        <f>ROUND(G44*H44,P4)</f>
        <v>0</v>
      </c>
      <c r="J44" s="31"/>
      <c r="O44" s="37">
        <f>I44*0.21</f>
        <v>0</v>
      </c>
      <c r="P44">
        <v>3</v>
      </c>
    </row>
    <row r="45" spans="1:16" x14ac:dyDescent="0.25">
      <c r="A45" s="31" t="s">
        <v>84</v>
      </c>
      <c r="B45" s="38"/>
      <c r="E45" s="33" t="s">
        <v>1161</v>
      </c>
      <c r="J45" s="39"/>
    </row>
    <row r="46" spans="1:16" ht="120" x14ac:dyDescent="0.25">
      <c r="A46" s="31" t="s">
        <v>86</v>
      </c>
      <c r="B46" s="38"/>
      <c r="E46" s="33" t="s">
        <v>1158</v>
      </c>
      <c r="J46" s="39"/>
    </row>
    <row r="47" spans="1:16" x14ac:dyDescent="0.25">
      <c r="A47" s="31" t="s">
        <v>79</v>
      </c>
      <c r="B47" s="31">
        <v>11</v>
      </c>
      <c r="C47" s="32" t="s">
        <v>1162</v>
      </c>
      <c r="D47" s="31" t="s">
        <v>81</v>
      </c>
      <c r="E47" s="33" t="s">
        <v>1163</v>
      </c>
      <c r="F47" s="34" t="s">
        <v>95</v>
      </c>
      <c r="G47" s="35">
        <v>301</v>
      </c>
      <c r="H47" s="36">
        <v>0</v>
      </c>
      <c r="I47" s="36">
        <f>ROUND(G47*H47,P4)</f>
        <v>0</v>
      </c>
      <c r="J47" s="31"/>
      <c r="O47" s="37">
        <f>I47*0.21</f>
        <v>0</v>
      </c>
      <c r="P47">
        <v>3</v>
      </c>
    </row>
    <row r="48" spans="1:16" x14ac:dyDescent="0.25">
      <c r="A48" s="31" t="s">
        <v>84</v>
      </c>
      <c r="B48" s="38"/>
      <c r="E48" s="33" t="s">
        <v>1164</v>
      </c>
      <c r="J48" s="39"/>
    </row>
    <row r="49" spans="1:16" ht="105" x14ac:dyDescent="0.25">
      <c r="A49" s="31" t="s">
        <v>86</v>
      </c>
      <c r="B49" s="38"/>
      <c r="E49" s="33" t="s">
        <v>1165</v>
      </c>
      <c r="J49" s="39"/>
    </row>
    <row r="50" spans="1:16" x14ac:dyDescent="0.25">
      <c r="A50" s="31" t="s">
        <v>79</v>
      </c>
      <c r="B50" s="31">
        <v>12</v>
      </c>
      <c r="C50" s="32" t="s">
        <v>1166</v>
      </c>
      <c r="D50" s="31" t="s">
        <v>81</v>
      </c>
      <c r="E50" s="33" t="s">
        <v>1167</v>
      </c>
      <c r="F50" s="34" t="s">
        <v>95</v>
      </c>
      <c r="G50" s="35">
        <v>320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84</v>
      </c>
      <c r="B51" s="38"/>
      <c r="E51" s="33" t="s">
        <v>1168</v>
      </c>
      <c r="J51" s="39"/>
    </row>
    <row r="52" spans="1:16" ht="120" x14ac:dyDescent="0.25">
      <c r="A52" s="31" t="s">
        <v>86</v>
      </c>
      <c r="B52" s="38"/>
      <c r="E52" s="33" t="s">
        <v>1169</v>
      </c>
      <c r="J52" s="39"/>
    </row>
    <row r="53" spans="1:16" x14ac:dyDescent="0.25">
      <c r="A53" s="31" t="s">
        <v>79</v>
      </c>
      <c r="B53" s="31">
        <v>13</v>
      </c>
      <c r="C53" s="32" t="s">
        <v>1170</v>
      </c>
      <c r="D53" s="31" t="s">
        <v>81</v>
      </c>
      <c r="E53" s="33" t="s">
        <v>1171</v>
      </c>
      <c r="F53" s="34" t="s">
        <v>83</v>
      </c>
      <c r="G53" s="35">
        <v>5</v>
      </c>
      <c r="H53" s="36">
        <v>0</v>
      </c>
      <c r="I53" s="36">
        <f>ROUND(G53*H53,P4)</f>
        <v>0</v>
      </c>
      <c r="J53" s="31"/>
      <c r="O53" s="37">
        <f>I53*0.21</f>
        <v>0</v>
      </c>
      <c r="P53">
        <v>3</v>
      </c>
    </row>
    <row r="54" spans="1:16" x14ac:dyDescent="0.25">
      <c r="A54" s="31" t="s">
        <v>84</v>
      </c>
      <c r="B54" s="38"/>
      <c r="E54" s="33" t="s">
        <v>1172</v>
      </c>
      <c r="J54" s="39"/>
    </row>
    <row r="55" spans="1:16" ht="135" x14ac:dyDescent="0.25">
      <c r="A55" s="31" t="s">
        <v>86</v>
      </c>
      <c r="B55" s="38"/>
      <c r="E55" s="33" t="s">
        <v>1173</v>
      </c>
      <c r="J55" s="39"/>
    </row>
    <row r="56" spans="1:16" x14ac:dyDescent="0.25">
      <c r="A56" s="31" t="s">
        <v>79</v>
      </c>
      <c r="B56" s="31">
        <v>14</v>
      </c>
      <c r="C56" s="32" t="s">
        <v>1174</v>
      </c>
      <c r="D56" s="31" t="s">
        <v>81</v>
      </c>
      <c r="E56" s="33" t="s">
        <v>1175</v>
      </c>
      <c r="F56" s="34" t="s">
        <v>83</v>
      </c>
      <c r="G56" s="35">
        <v>8</v>
      </c>
      <c r="H56" s="36">
        <v>0</v>
      </c>
      <c r="I56" s="36">
        <f>ROUND(G56*H56,P4)</f>
        <v>0</v>
      </c>
      <c r="J56" s="31"/>
      <c r="O56" s="37">
        <f>I56*0.21</f>
        <v>0</v>
      </c>
      <c r="P56">
        <v>3</v>
      </c>
    </row>
    <row r="57" spans="1:16" x14ac:dyDescent="0.25">
      <c r="A57" s="31" t="s">
        <v>84</v>
      </c>
      <c r="B57" s="38"/>
      <c r="E57" s="33" t="s">
        <v>1176</v>
      </c>
      <c r="J57" s="39"/>
    </row>
    <row r="58" spans="1:16" ht="135" x14ac:dyDescent="0.25">
      <c r="A58" s="31" t="s">
        <v>86</v>
      </c>
      <c r="B58" s="38"/>
      <c r="E58" s="33" t="s">
        <v>1173</v>
      </c>
      <c r="J58" s="39"/>
    </row>
    <row r="59" spans="1:16" x14ac:dyDescent="0.25">
      <c r="A59" s="31" t="s">
        <v>79</v>
      </c>
      <c r="B59" s="31">
        <v>15</v>
      </c>
      <c r="C59" s="32" t="s">
        <v>1177</v>
      </c>
      <c r="D59" s="31" t="s">
        <v>81</v>
      </c>
      <c r="E59" s="33" t="s">
        <v>1178</v>
      </c>
      <c r="F59" s="34" t="s">
        <v>83</v>
      </c>
      <c r="G59" s="35">
        <v>15</v>
      </c>
      <c r="H59" s="36">
        <v>0</v>
      </c>
      <c r="I59" s="36">
        <f>ROUND(G59*H59,P4)</f>
        <v>0</v>
      </c>
      <c r="J59" s="31"/>
      <c r="O59" s="37">
        <f>I59*0.21</f>
        <v>0</v>
      </c>
      <c r="P59">
        <v>3</v>
      </c>
    </row>
    <row r="60" spans="1:16" x14ac:dyDescent="0.25">
      <c r="A60" s="31" t="s">
        <v>84</v>
      </c>
      <c r="B60" s="38"/>
      <c r="E60" s="33" t="s">
        <v>1179</v>
      </c>
      <c r="J60" s="39"/>
    </row>
    <row r="61" spans="1:16" ht="135" x14ac:dyDescent="0.25">
      <c r="A61" s="31" t="s">
        <v>86</v>
      </c>
      <c r="B61" s="38"/>
      <c r="E61" s="33" t="s">
        <v>1173</v>
      </c>
      <c r="J61" s="39"/>
    </row>
    <row r="62" spans="1:16" ht="30" x14ac:dyDescent="0.25">
      <c r="A62" s="31" t="s">
        <v>79</v>
      </c>
      <c r="B62" s="31">
        <v>16</v>
      </c>
      <c r="C62" s="32" t="s">
        <v>1180</v>
      </c>
      <c r="D62" s="31" t="s">
        <v>81</v>
      </c>
      <c r="E62" s="33" t="s">
        <v>1181</v>
      </c>
      <c r="F62" s="34" t="s">
        <v>83</v>
      </c>
      <c r="G62" s="35">
        <v>2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x14ac:dyDescent="0.25">
      <c r="A63" s="31" t="s">
        <v>84</v>
      </c>
      <c r="B63" s="38"/>
      <c r="E63" s="33" t="s">
        <v>1182</v>
      </c>
      <c r="J63" s="39"/>
    </row>
    <row r="64" spans="1:16" ht="135" x14ac:dyDescent="0.25">
      <c r="A64" s="31" t="s">
        <v>86</v>
      </c>
      <c r="B64" s="38"/>
      <c r="E64" s="33" t="s">
        <v>1173</v>
      </c>
      <c r="J64" s="39"/>
    </row>
    <row r="65" spans="1:16" ht="30" x14ac:dyDescent="0.25">
      <c r="A65" s="31" t="s">
        <v>79</v>
      </c>
      <c r="B65" s="31">
        <v>17</v>
      </c>
      <c r="C65" s="32" t="s">
        <v>1183</v>
      </c>
      <c r="D65" s="31" t="s">
        <v>81</v>
      </c>
      <c r="E65" s="33" t="s">
        <v>1184</v>
      </c>
      <c r="F65" s="34" t="s">
        <v>83</v>
      </c>
      <c r="G65" s="35">
        <v>3</v>
      </c>
      <c r="H65" s="36">
        <v>0</v>
      </c>
      <c r="I65" s="36">
        <f>ROUND(G65*H65,P4)</f>
        <v>0</v>
      </c>
      <c r="J65" s="31"/>
      <c r="O65" s="37">
        <f>I65*0.21</f>
        <v>0</v>
      </c>
      <c r="P65">
        <v>3</v>
      </c>
    </row>
    <row r="66" spans="1:16" x14ac:dyDescent="0.25">
      <c r="A66" s="31" t="s">
        <v>84</v>
      </c>
      <c r="B66" s="38"/>
      <c r="E66" s="40" t="s">
        <v>81</v>
      </c>
      <c r="J66" s="39"/>
    </row>
    <row r="67" spans="1:16" ht="120" x14ac:dyDescent="0.25">
      <c r="A67" s="31" t="s">
        <v>86</v>
      </c>
      <c r="B67" s="38"/>
      <c r="E67" s="33" t="s">
        <v>1185</v>
      </c>
      <c r="J67" s="39"/>
    </row>
    <row r="68" spans="1:16" x14ac:dyDescent="0.25">
      <c r="A68" s="31" t="s">
        <v>79</v>
      </c>
      <c r="B68" s="31">
        <v>18</v>
      </c>
      <c r="C68" s="32" t="s">
        <v>1186</v>
      </c>
      <c r="D68" s="31" t="s">
        <v>81</v>
      </c>
      <c r="E68" s="33" t="s">
        <v>1187</v>
      </c>
      <c r="F68" s="34" t="s">
        <v>83</v>
      </c>
      <c r="G68" s="35">
        <v>9</v>
      </c>
      <c r="H68" s="36">
        <v>0</v>
      </c>
      <c r="I68" s="36">
        <f>ROUND(G68*H68,P4)</f>
        <v>0</v>
      </c>
      <c r="J68" s="31"/>
      <c r="O68" s="37">
        <f>I68*0.21</f>
        <v>0</v>
      </c>
      <c r="P68">
        <v>3</v>
      </c>
    </row>
    <row r="69" spans="1:16" x14ac:dyDescent="0.25">
      <c r="A69" s="31" t="s">
        <v>84</v>
      </c>
      <c r="B69" s="38"/>
      <c r="E69" s="40" t="s">
        <v>81</v>
      </c>
      <c r="J69" s="39"/>
    </row>
    <row r="70" spans="1:16" ht="135" x14ac:dyDescent="0.25">
      <c r="A70" s="31" t="s">
        <v>86</v>
      </c>
      <c r="B70" s="38"/>
      <c r="E70" s="33" t="s">
        <v>1188</v>
      </c>
      <c r="J70" s="39"/>
    </row>
    <row r="71" spans="1:16" x14ac:dyDescent="0.25">
      <c r="A71" s="31" t="s">
        <v>79</v>
      </c>
      <c r="B71" s="31">
        <v>19</v>
      </c>
      <c r="C71" s="32" t="s">
        <v>1189</v>
      </c>
      <c r="D71" s="31" t="s">
        <v>81</v>
      </c>
      <c r="E71" s="33" t="s">
        <v>1190</v>
      </c>
      <c r="F71" s="34" t="s">
        <v>83</v>
      </c>
      <c r="G71" s="35">
        <v>11</v>
      </c>
      <c r="H71" s="36">
        <v>0</v>
      </c>
      <c r="I71" s="36">
        <f>ROUND(G71*H71,P4)</f>
        <v>0</v>
      </c>
      <c r="J71" s="31"/>
      <c r="O71" s="37">
        <f>I71*0.21</f>
        <v>0</v>
      </c>
      <c r="P71">
        <v>3</v>
      </c>
    </row>
    <row r="72" spans="1:16" x14ac:dyDescent="0.25">
      <c r="A72" s="31" t="s">
        <v>84</v>
      </c>
      <c r="B72" s="38"/>
      <c r="E72" s="40" t="s">
        <v>81</v>
      </c>
      <c r="J72" s="39"/>
    </row>
    <row r="73" spans="1:16" ht="135" x14ac:dyDescent="0.25">
      <c r="A73" s="31" t="s">
        <v>86</v>
      </c>
      <c r="B73" s="38"/>
      <c r="E73" s="33" t="s">
        <v>1188</v>
      </c>
      <c r="J73" s="39"/>
    </row>
    <row r="74" spans="1:16" x14ac:dyDescent="0.25">
      <c r="A74" s="31" t="s">
        <v>79</v>
      </c>
      <c r="B74" s="31">
        <v>20</v>
      </c>
      <c r="C74" s="32" t="s">
        <v>1191</v>
      </c>
      <c r="D74" s="31" t="s">
        <v>81</v>
      </c>
      <c r="E74" s="33" t="s">
        <v>1192</v>
      </c>
      <c r="F74" s="34" t="s">
        <v>95</v>
      </c>
      <c r="G74" s="35">
        <v>320</v>
      </c>
      <c r="H74" s="36">
        <v>0</v>
      </c>
      <c r="I74" s="36">
        <f>ROUND(G74*H74,P4)</f>
        <v>0</v>
      </c>
      <c r="J74" s="31"/>
      <c r="O74" s="37">
        <f>I74*0.21</f>
        <v>0</v>
      </c>
      <c r="P74">
        <v>3</v>
      </c>
    </row>
    <row r="75" spans="1:16" x14ac:dyDescent="0.25">
      <c r="A75" s="31" t="s">
        <v>84</v>
      </c>
      <c r="B75" s="38"/>
      <c r="E75" s="40" t="s">
        <v>81</v>
      </c>
      <c r="J75" s="39"/>
    </row>
    <row r="76" spans="1:16" ht="135" x14ac:dyDescent="0.25">
      <c r="A76" s="31" t="s">
        <v>86</v>
      </c>
      <c r="B76" s="38"/>
      <c r="E76" s="33" t="s">
        <v>1193</v>
      </c>
      <c r="J76" s="39"/>
    </row>
    <row r="77" spans="1:16" x14ac:dyDescent="0.25">
      <c r="A77" s="31" t="s">
        <v>79</v>
      </c>
      <c r="B77" s="31">
        <v>21</v>
      </c>
      <c r="C77" s="32" t="s">
        <v>1194</v>
      </c>
      <c r="D77" s="31" t="s">
        <v>81</v>
      </c>
      <c r="E77" s="33" t="s">
        <v>1195</v>
      </c>
      <c r="F77" s="34" t="s">
        <v>95</v>
      </c>
      <c r="G77" s="35">
        <v>225</v>
      </c>
      <c r="H77" s="36">
        <v>0</v>
      </c>
      <c r="I77" s="36">
        <f>ROUND(G77*H77,P4)</f>
        <v>0</v>
      </c>
      <c r="J77" s="31"/>
      <c r="O77" s="37">
        <f>I77*0.21</f>
        <v>0</v>
      </c>
      <c r="P77">
        <v>3</v>
      </c>
    </row>
    <row r="78" spans="1:16" x14ac:dyDescent="0.25">
      <c r="A78" s="31" t="s">
        <v>84</v>
      </c>
      <c r="B78" s="38"/>
      <c r="E78" s="40" t="s">
        <v>81</v>
      </c>
      <c r="J78" s="39"/>
    </row>
    <row r="79" spans="1:16" ht="135" x14ac:dyDescent="0.25">
      <c r="A79" s="31" t="s">
        <v>86</v>
      </c>
      <c r="B79" s="38"/>
      <c r="E79" s="33" t="s">
        <v>1193</v>
      </c>
      <c r="J79" s="39"/>
    </row>
    <row r="80" spans="1:16" x14ac:dyDescent="0.25">
      <c r="A80" s="31" t="s">
        <v>79</v>
      </c>
      <c r="B80" s="31">
        <v>22</v>
      </c>
      <c r="C80" s="32" t="s">
        <v>1196</v>
      </c>
      <c r="D80" s="31" t="s">
        <v>81</v>
      </c>
      <c r="E80" s="33" t="s">
        <v>1197</v>
      </c>
      <c r="F80" s="34" t="s">
        <v>95</v>
      </c>
      <c r="G80" s="35">
        <v>50</v>
      </c>
      <c r="H80" s="36">
        <v>0</v>
      </c>
      <c r="I80" s="36">
        <f>ROUND(G80*H80,P4)</f>
        <v>0</v>
      </c>
      <c r="J80" s="31"/>
      <c r="O80" s="37">
        <f>I80*0.21</f>
        <v>0</v>
      </c>
      <c r="P80">
        <v>3</v>
      </c>
    </row>
    <row r="81" spans="1:16" ht="45" x14ac:dyDescent="0.25">
      <c r="A81" s="31" t="s">
        <v>84</v>
      </c>
      <c r="B81" s="38"/>
      <c r="E81" s="33" t="s">
        <v>1198</v>
      </c>
      <c r="J81" s="39"/>
    </row>
    <row r="82" spans="1:16" ht="150" x14ac:dyDescent="0.25">
      <c r="A82" s="31" t="s">
        <v>86</v>
      </c>
      <c r="B82" s="38"/>
      <c r="E82" s="33" t="s">
        <v>1199</v>
      </c>
      <c r="J82" s="39"/>
    </row>
    <row r="83" spans="1:16" x14ac:dyDescent="0.25">
      <c r="A83" s="31" t="s">
        <v>79</v>
      </c>
      <c r="B83" s="31">
        <v>23</v>
      </c>
      <c r="C83" s="32" t="s">
        <v>1200</v>
      </c>
      <c r="D83" s="31" t="s">
        <v>81</v>
      </c>
      <c r="E83" s="33" t="s">
        <v>1201</v>
      </c>
      <c r="F83" s="34" t="s">
        <v>95</v>
      </c>
      <c r="G83" s="35">
        <v>50</v>
      </c>
      <c r="H83" s="36">
        <v>0</v>
      </c>
      <c r="I83" s="36">
        <f>ROUND(G83*H83,P4)</f>
        <v>0</v>
      </c>
      <c r="J83" s="31"/>
      <c r="O83" s="37">
        <f>I83*0.21</f>
        <v>0</v>
      </c>
      <c r="P83">
        <v>3</v>
      </c>
    </row>
    <row r="84" spans="1:16" ht="45" x14ac:dyDescent="0.25">
      <c r="A84" s="31" t="s">
        <v>84</v>
      </c>
      <c r="B84" s="38"/>
      <c r="E84" s="33" t="s">
        <v>1202</v>
      </c>
      <c r="J84" s="39"/>
    </row>
    <row r="85" spans="1:16" ht="180" x14ac:dyDescent="0.25">
      <c r="A85" s="31" t="s">
        <v>86</v>
      </c>
      <c r="B85" s="38"/>
      <c r="E85" s="33" t="s">
        <v>1203</v>
      </c>
      <c r="J85" s="39"/>
    </row>
    <row r="86" spans="1:16" x14ac:dyDescent="0.25">
      <c r="A86" s="31" t="s">
        <v>79</v>
      </c>
      <c r="B86" s="31">
        <v>24</v>
      </c>
      <c r="C86" s="32" t="s">
        <v>1204</v>
      </c>
      <c r="D86" s="31" t="s">
        <v>81</v>
      </c>
      <c r="E86" s="33" t="s">
        <v>1205</v>
      </c>
      <c r="F86" s="34" t="s">
        <v>83</v>
      </c>
      <c r="G86" s="35">
        <v>19</v>
      </c>
      <c r="H86" s="36">
        <v>0</v>
      </c>
      <c r="I86" s="36">
        <f>ROUND(G86*H86,P4)</f>
        <v>0</v>
      </c>
      <c r="J86" s="31"/>
      <c r="O86" s="37">
        <f>I86*0.21</f>
        <v>0</v>
      </c>
      <c r="P86">
        <v>3</v>
      </c>
    </row>
    <row r="87" spans="1:16" x14ac:dyDescent="0.25">
      <c r="A87" s="31" t="s">
        <v>84</v>
      </c>
      <c r="B87" s="38"/>
      <c r="E87" s="33" t="s">
        <v>1206</v>
      </c>
      <c r="J87" s="39"/>
    </row>
    <row r="88" spans="1:16" ht="45" x14ac:dyDescent="0.25">
      <c r="A88" s="31" t="s">
        <v>726</v>
      </c>
      <c r="B88" s="38"/>
      <c r="E88" s="45" t="s">
        <v>1207</v>
      </c>
      <c r="J88" s="39"/>
    </row>
    <row r="89" spans="1:16" ht="180" x14ac:dyDescent="0.25">
      <c r="A89" s="31" t="s">
        <v>86</v>
      </c>
      <c r="B89" s="38"/>
      <c r="E89" s="33" t="s">
        <v>1208</v>
      </c>
      <c r="J89" s="39"/>
    </row>
    <row r="90" spans="1:16" x14ac:dyDescent="0.25">
      <c r="A90" s="31" t="s">
        <v>79</v>
      </c>
      <c r="B90" s="31">
        <v>25</v>
      </c>
      <c r="C90" s="32" t="s">
        <v>1209</v>
      </c>
      <c r="D90" s="31" t="s">
        <v>81</v>
      </c>
      <c r="E90" s="33" t="s">
        <v>1210</v>
      </c>
      <c r="F90" s="34" t="s">
        <v>83</v>
      </c>
      <c r="G90" s="35">
        <v>19</v>
      </c>
      <c r="H90" s="36">
        <v>0</v>
      </c>
      <c r="I90" s="36">
        <f>ROUND(G90*H90,P4)</f>
        <v>0</v>
      </c>
      <c r="J90" s="31"/>
      <c r="O90" s="37">
        <f>I90*0.21</f>
        <v>0</v>
      </c>
      <c r="P90">
        <v>3</v>
      </c>
    </row>
    <row r="91" spans="1:16" x14ac:dyDescent="0.25">
      <c r="A91" s="31" t="s">
        <v>84</v>
      </c>
      <c r="B91" s="38"/>
      <c r="E91" s="33" t="s">
        <v>1206</v>
      </c>
      <c r="J91" s="39"/>
    </row>
    <row r="92" spans="1:16" ht="45" x14ac:dyDescent="0.25">
      <c r="A92" s="31" t="s">
        <v>726</v>
      </c>
      <c r="B92" s="38"/>
      <c r="E92" s="45" t="s">
        <v>1207</v>
      </c>
      <c r="J92" s="39"/>
    </row>
    <row r="93" spans="1:16" ht="150" x14ac:dyDescent="0.25">
      <c r="A93" s="31" t="s">
        <v>86</v>
      </c>
      <c r="B93" s="38"/>
      <c r="E93" s="33" t="s">
        <v>1211</v>
      </c>
      <c r="J93" s="39"/>
    </row>
    <row r="94" spans="1:16" x14ac:dyDescent="0.25">
      <c r="A94" s="31" t="s">
        <v>79</v>
      </c>
      <c r="B94" s="31">
        <v>26</v>
      </c>
      <c r="C94" s="32" t="s">
        <v>1212</v>
      </c>
      <c r="D94" s="31" t="s">
        <v>81</v>
      </c>
      <c r="E94" s="33" t="s">
        <v>1213</v>
      </c>
      <c r="F94" s="34" t="s">
        <v>83</v>
      </c>
      <c r="G94" s="35">
        <v>15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x14ac:dyDescent="0.25">
      <c r="A95" s="31" t="s">
        <v>84</v>
      </c>
      <c r="B95" s="38"/>
      <c r="E95" s="40" t="s">
        <v>81</v>
      </c>
      <c r="J95" s="39"/>
    </row>
    <row r="96" spans="1:16" ht="45" x14ac:dyDescent="0.25">
      <c r="A96" s="31" t="s">
        <v>726</v>
      </c>
      <c r="B96" s="38"/>
      <c r="E96" s="45" t="s">
        <v>1214</v>
      </c>
      <c r="J96" s="39"/>
    </row>
    <row r="97" spans="1:10" ht="180" x14ac:dyDescent="0.25">
      <c r="A97" s="31" t="s">
        <v>86</v>
      </c>
      <c r="B97" s="41"/>
      <c r="C97" s="42"/>
      <c r="D97" s="42"/>
      <c r="E97" s="33" t="s">
        <v>1215</v>
      </c>
      <c r="F97" s="42"/>
      <c r="G97" s="42"/>
      <c r="H97" s="42"/>
      <c r="I97" s="42"/>
      <c r="J9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3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13</v>
      </c>
      <c r="I3" s="20">
        <f>SUMIFS(I8:I237,A8:A237,"SD")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13</v>
      </c>
      <c r="D4" s="49"/>
      <c r="E4" s="18" t="s">
        <v>12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SUMIFS(I9:I38,A9:A38,"P")</f>
        <v>0</v>
      </c>
      <c r="J8" s="30"/>
    </row>
    <row r="9" spans="1:16" x14ac:dyDescent="0.25">
      <c r="A9" s="31" t="s">
        <v>79</v>
      </c>
      <c r="B9" s="31">
        <v>1</v>
      </c>
      <c r="C9" s="32" t="s">
        <v>374</v>
      </c>
      <c r="D9" s="31" t="s">
        <v>81</v>
      </c>
      <c r="E9" s="33" t="s">
        <v>375</v>
      </c>
      <c r="F9" s="34" t="s">
        <v>83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45" x14ac:dyDescent="0.25">
      <c r="A10" s="31" t="s">
        <v>84</v>
      </c>
      <c r="B10" s="38"/>
      <c r="E10" s="33" t="s">
        <v>376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377</v>
      </c>
      <c r="D12" s="31" t="s">
        <v>81</v>
      </c>
      <c r="E12" s="33" t="s">
        <v>378</v>
      </c>
      <c r="F12" s="34" t="s">
        <v>83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84</v>
      </c>
      <c r="B13" s="38"/>
      <c r="E13" s="33" t="s">
        <v>378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x14ac:dyDescent="0.25">
      <c r="A15" s="31" t="s">
        <v>79</v>
      </c>
      <c r="B15" s="31">
        <v>3</v>
      </c>
      <c r="C15" s="32" t="s">
        <v>379</v>
      </c>
      <c r="D15" s="31" t="s">
        <v>81</v>
      </c>
      <c r="E15" s="33" t="s">
        <v>380</v>
      </c>
      <c r="F15" s="34" t="s">
        <v>83</v>
      </c>
      <c r="G15" s="35">
        <v>1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60" x14ac:dyDescent="0.25">
      <c r="A16" s="31" t="s">
        <v>84</v>
      </c>
      <c r="B16" s="38"/>
      <c r="E16" s="33" t="s">
        <v>381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31" t="s">
        <v>79</v>
      </c>
      <c r="B18" s="31">
        <v>4</v>
      </c>
      <c r="C18" s="32" t="s">
        <v>382</v>
      </c>
      <c r="D18" s="31" t="s">
        <v>81</v>
      </c>
      <c r="E18" s="33" t="s">
        <v>383</v>
      </c>
      <c r="F18" s="34" t="s">
        <v>83</v>
      </c>
      <c r="G18" s="35">
        <v>12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x14ac:dyDescent="0.25">
      <c r="A19" s="31" t="s">
        <v>84</v>
      </c>
      <c r="B19" s="38"/>
      <c r="E19" s="33" t="s">
        <v>383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5</v>
      </c>
      <c r="C21" s="32" t="s">
        <v>384</v>
      </c>
      <c r="D21" s="31" t="s">
        <v>81</v>
      </c>
      <c r="E21" s="33" t="s">
        <v>385</v>
      </c>
      <c r="F21" s="34" t="s">
        <v>83</v>
      </c>
      <c r="G21" s="35">
        <v>12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ht="30" x14ac:dyDescent="0.25">
      <c r="A22" s="31" t="s">
        <v>84</v>
      </c>
      <c r="B22" s="38"/>
      <c r="E22" s="33" t="s">
        <v>386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x14ac:dyDescent="0.25">
      <c r="A24" s="31" t="s">
        <v>79</v>
      </c>
      <c r="B24" s="31">
        <v>6</v>
      </c>
      <c r="C24" s="32" t="s">
        <v>387</v>
      </c>
      <c r="D24" s="31" t="s">
        <v>81</v>
      </c>
      <c r="E24" s="33" t="s">
        <v>388</v>
      </c>
      <c r="F24" s="34" t="s">
        <v>83</v>
      </c>
      <c r="G24" s="35">
        <v>14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x14ac:dyDescent="0.25">
      <c r="A25" s="31" t="s">
        <v>84</v>
      </c>
      <c r="B25" s="38"/>
      <c r="E25" s="33" t="s">
        <v>388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7</v>
      </c>
      <c r="C27" s="32" t="s">
        <v>389</v>
      </c>
      <c r="D27" s="31" t="s">
        <v>81</v>
      </c>
      <c r="E27" s="33" t="s">
        <v>390</v>
      </c>
      <c r="F27" s="34" t="s">
        <v>83</v>
      </c>
      <c r="G27" s="35">
        <v>2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390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ht="30" x14ac:dyDescent="0.25">
      <c r="A30" s="31" t="s">
        <v>79</v>
      </c>
      <c r="B30" s="31">
        <v>8</v>
      </c>
      <c r="C30" s="32" t="s">
        <v>93</v>
      </c>
      <c r="D30" s="31" t="s">
        <v>81</v>
      </c>
      <c r="E30" s="33" t="s">
        <v>94</v>
      </c>
      <c r="F30" s="34" t="s">
        <v>95</v>
      </c>
      <c r="G30" s="35">
        <v>124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45" x14ac:dyDescent="0.25">
      <c r="A31" s="31" t="s">
        <v>84</v>
      </c>
      <c r="B31" s="38"/>
      <c r="E31" s="33" t="s">
        <v>96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31" t="s">
        <v>79</v>
      </c>
      <c r="B33" s="31">
        <v>9</v>
      </c>
      <c r="C33" s="32" t="s">
        <v>391</v>
      </c>
      <c r="D33" s="31" t="s">
        <v>81</v>
      </c>
      <c r="E33" s="33" t="s">
        <v>392</v>
      </c>
      <c r="F33" s="34" t="s">
        <v>123</v>
      </c>
      <c r="G33" s="35">
        <v>0.5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393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ht="30" x14ac:dyDescent="0.25">
      <c r="A36" s="31" t="s">
        <v>79</v>
      </c>
      <c r="B36" s="31">
        <v>10</v>
      </c>
      <c r="C36" s="32" t="s">
        <v>97</v>
      </c>
      <c r="D36" s="31" t="s">
        <v>81</v>
      </c>
      <c r="E36" s="33" t="s">
        <v>98</v>
      </c>
      <c r="F36" s="34" t="s">
        <v>99</v>
      </c>
      <c r="G36" s="35">
        <v>1.25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ht="30" x14ac:dyDescent="0.25">
      <c r="A37" s="31" t="s">
        <v>84</v>
      </c>
      <c r="B37" s="38"/>
      <c r="E37" s="33" t="s">
        <v>98</v>
      </c>
      <c r="J37" s="39"/>
    </row>
    <row r="38" spans="1:16" x14ac:dyDescent="0.25">
      <c r="A38" s="31" t="s">
        <v>86</v>
      </c>
      <c r="B38" s="38"/>
      <c r="E38" s="40" t="s">
        <v>81</v>
      </c>
      <c r="J38" s="39"/>
    </row>
    <row r="39" spans="1:16" x14ac:dyDescent="0.25">
      <c r="A39" s="25" t="s">
        <v>76</v>
      </c>
      <c r="B39" s="26"/>
      <c r="C39" s="27" t="s">
        <v>100</v>
      </c>
      <c r="D39" s="28"/>
      <c r="E39" s="25" t="s">
        <v>101</v>
      </c>
      <c r="F39" s="28"/>
      <c r="G39" s="28"/>
      <c r="H39" s="28"/>
      <c r="I39" s="29">
        <f>SUMIFS(I40:I93,A40:A93,"P")</f>
        <v>0</v>
      </c>
      <c r="J39" s="30"/>
    </row>
    <row r="40" spans="1:16" x14ac:dyDescent="0.25">
      <c r="A40" s="31" t="s">
        <v>79</v>
      </c>
      <c r="B40" s="31">
        <v>11</v>
      </c>
      <c r="C40" s="32" t="s">
        <v>104</v>
      </c>
      <c r="D40" s="31" t="s">
        <v>81</v>
      </c>
      <c r="E40" s="33" t="s">
        <v>105</v>
      </c>
      <c r="F40" s="34" t="s">
        <v>106</v>
      </c>
      <c r="G40" s="35">
        <v>10.5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x14ac:dyDescent="0.25">
      <c r="A41" s="31" t="s">
        <v>84</v>
      </c>
      <c r="B41" s="38"/>
      <c r="E41" s="33" t="s">
        <v>105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ht="30" x14ac:dyDescent="0.25">
      <c r="A43" s="31" t="s">
        <v>79</v>
      </c>
      <c r="B43" s="31">
        <v>12</v>
      </c>
      <c r="C43" s="32" t="s">
        <v>109</v>
      </c>
      <c r="D43" s="31" t="s">
        <v>81</v>
      </c>
      <c r="E43" s="33" t="s">
        <v>110</v>
      </c>
      <c r="F43" s="34" t="s">
        <v>95</v>
      </c>
      <c r="G43" s="35">
        <v>5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ht="30" x14ac:dyDescent="0.25">
      <c r="A44" s="31" t="s">
        <v>84</v>
      </c>
      <c r="B44" s="38"/>
      <c r="E44" s="33" t="s">
        <v>110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x14ac:dyDescent="0.25">
      <c r="A46" s="31" t="s">
        <v>79</v>
      </c>
      <c r="B46" s="31">
        <v>23</v>
      </c>
      <c r="C46" s="32" t="s">
        <v>111</v>
      </c>
      <c r="D46" s="31" t="s">
        <v>81</v>
      </c>
      <c r="E46" s="33" t="s">
        <v>112</v>
      </c>
      <c r="F46" s="34" t="s">
        <v>95</v>
      </c>
      <c r="G46" s="35">
        <v>33.6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x14ac:dyDescent="0.25">
      <c r="A47" s="31" t="s">
        <v>84</v>
      </c>
      <c r="B47" s="38"/>
      <c r="E47" s="33" t="s">
        <v>112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ht="30" x14ac:dyDescent="0.25">
      <c r="A49" s="31" t="s">
        <v>79</v>
      </c>
      <c r="B49" s="31">
        <v>13</v>
      </c>
      <c r="C49" s="32" t="s">
        <v>113</v>
      </c>
      <c r="D49" s="31" t="s">
        <v>81</v>
      </c>
      <c r="E49" s="33" t="s">
        <v>114</v>
      </c>
      <c r="F49" s="34" t="s">
        <v>115</v>
      </c>
      <c r="G49" s="35">
        <v>2.8000000000000001E-2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ht="30" x14ac:dyDescent="0.25">
      <c r="A50" s="31" t="s">
        <v>84</v>
      </c>
      <c r="B50" s="38"/>
      <c r="E50" s="33" t="s">
        <v>114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x14ac:dyDescent="0.25">
      <c r="A52" s="31" t="s">
        <v>79</v>
      </c>
      <c r="B52" s="31">
        <v>14</v>
      </c>
      <c r="C52" s="32" t="s">
        <v>116</v>
      </c>
      <c r="D52" s="31" t="s">
        <v>81</v>
      </c>
      <c r="E52" s="33" t="s">
        <v>117</v>
      </c>
      <c r="F52" s="34" t="s">
        <v>115</v>
      </c>
      <c r="G52" s="35">
        <v>2.8000000000000001E-2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x14ac:dyDescent="0.25">
      <c r="A53" s="31" t="s">
        <v>84</v>
      </c>
      <c r="B53" s="38"/>
      <c r="E53" s="33" t="s">
        <v>117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15</v>
      </c>
      <c r="C55" s="32" t="s">
        <v>121</v>
      </c>
      <c r="D55" s="31" t="s">
        <v>81</v>
      </c>
      <c r="E55" s="33" t="s">
        <v>122</v>
      </c>
      <c r="F55" s="34" t="s">
        <v>123</v>
      </c>
      <c r="G55" s="35">
        <v>0.4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122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ht="30" x14ac:dyDescent="0.25">
      <c r="A58" s="31" t="s">
        <v>79</v>
      </c>
      <c r="B58" s="31">
        <v>16</v>
      </c>
      <c r="C58" s="32" t="s">
        <v>128</v>
      </c>
      <c r="D58" s="31" t="s">
        <v>81</v>
      </c>
      <c r="E58" s="33" t="s">
        <v>129</v>
      </c>
      <c r="F58" s="34" t="s">
        <v>95</v>
      </c>
      <c r="G58" s="35">
        <v>28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60" x14ac:dyDescent="0.25">
      <c r="A59" s="31" t="s">
        <v>84</v>
      </c>
      <c r="B59" s="38"/>
      <c r="E59" s="33" t="s">
        <v>130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17</v>
      </c>
      <c r="C61" s="32" t="s">
        <v>131</v>
      </c>
      <c r="D61" s="31" t="s">
        <v>81</v>
      </c>
      <c r="E61" s="33" t="s">
        <v>132</v>
      </c>
      <c r="F61" s="34" t="s">
        <v>95</v>
      </c>
      <c r="G61" s="35">
        <v>28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45" x14ac:dyDescent="0.25">
      <c r="A62" s="31" t="s">
        <v>84</v>
      </c>
      <c r="B62" s="38"/>
      <c r="E62" s="33" t="s">
        <v>133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x14ac:dyDescent="0.25">
      <c r="A64" s="31" t="s">
        <v>79</v>
      </c>
      <c r="B64" s="31">
        <v>18</v>
      </c>
      <c r="C64" s="32" t="s">
        <v>134</v>
      </c>
      <c r="D64" s="31" t="s">
        <v>81</v>
      </c>
      <c r="E64" s="33" t="s">
        <v>135</v>
      </c>
      <c r="F64" s="34" t="s">
        <v>106</v>
      </c>
      <c r="G64" s="35">
        <v>10.5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135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19</v>
      </c>
      <c r="C67" s="32" t="s">
        <v>145</v>
      </c>
      <c r="D67" s="31" t="s">
        <v>81</v>
      </c>
      <c r="E67" s="33" t="s">
        <v>146</v>
      </c>
      <c r="F67" s="34" t="s">
        <v>123</v>
      </c>
      <c r="G67" s="35">
        <v>0.5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146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20</v>
      </c>
      <c r="C70" s="32" t="s">
        <v>149</v>
      </c>
      <c r="D70" s="31" t="s">
        <v>81</v>
      </c>
      <c r="E70" s="33" t="s">
        <v>150</v>
      </c>
      <c r="F70" s="34" t="s">
        <v>95</v>
      </c>
      <c r="G70" s="35">
        <v>28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150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x14ac:dyDescent="0.25">
      <c r="A73" s="31" t="s">
        <v>79</v>
      </c>
      <c r="B73" s="31">
        <v>21</v>
      </c>
      <c r="C73" s="32" t="s">
        <v>151</v>
      </c>
      <c r="D73" s="31" t="s">
        <v>81</v>
      </c>
      <c r="E73" s="33" t="s">
        <v>152</v>
      </c>
      <c r="F73" s="34" t="s">
        <v>95</v>
      </c>
      <c r="G73" s="35">
        <v>28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x14ac:dyDescent="0.25">
      <c r="A74" s="31" t="s">
        <v>84</v>
      </c>
      <c r="B74" s="38"/>
      <c r="E74" s="33" t="s">
        <v>152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22</v>
      </c>
      <c r="C76" s="32" t="s">
        <v>153</v>
      </c>
      <c r="D76" s="31" t="s">
        <v>81</v>
      </c>
      <c r="E76" s="33" t="s">
        <v>154</v>
      </c>
      <c r="F76" s="34" t="s">
        <v>95</v>
      </c>
      <c r="G76" s="35">
        <v>32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155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24</v>
      </c>
      <c r="C79" s="32" t="s">
        <v>156</v>
      </c>
      <c r="D79" s="31" t="s">
        <v>81</v>
      </c>
      <c r="E79" s="33" t="s">
        <v>157</v>
      </c>
      <c r="F79" s="34" t="s">
        <v>99</v>
      </c>
      <c r="G79" s="35">
        <v>1.96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157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ht="30" x14ac:dyDescent="0.25">
      <c r="A82" s="31" t="s">
        <v>79</v>
      </c>
      <c r="B82" s="31">
        <v>25</v>
      </c>
      <c r="C82" s="32" t="s">
        <v>158</v>
      </c>
      <c r="D82" s="31" t="s">
        <v>81</v>
      </c>
      <c r="E82" s="33" t="s">
        <v>159</v>
      </c>
      <c r="F82" s="34" t="s">
        <v>99</v>
      </c>
      <c r="G82" s="35">
        <v>11.76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ht="30" x14ac:dyDescent="0.25">
      <c r="A83" s="31" t="s">
        <v>84</v>
      </c>
      <c r="B83" s="38"/>
      <c r="E83" s="33" t="s">
        <v>159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ht="30" x14ac:dyDescent="0.25">
      <c r="A85" s="31" t="s">
        <v>79</v>
      </c>
      <c r="B85" s="31">
        <v>26</v>
      </c>
      <c r="C85" s="32" t="s">
        <v>162</v>
      </c>
      <c r="D85" s="31" t="s">
        <v>81</v>
      </c>
      <c r="E85" s="33" t="s">
        <v>163</v>
      </c>
      <c r="F85" s="34" t="s">
        <v>83</v>
      </c>
      <c r="G85" s="35">
        <v>2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ht="30" x14ac:dyDescent="0.25">
      <c r="A86" s="31" t="s">
        <v>84</v>
      </c>
      <c r="B86" s="38"/>
      <c r="E86" s="33" t="s">
        <v>163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164</v>
      </c>
      <c r="D88" s="31" t="s">
        <v>81</v>
      </c>
      <c r="E88" s="33" t="s">
        <v>165</v>
      </c>
      <c r="F88" s="34" t="s">
        <v>83</v>
      </c>
      <c r="G88" s="35">
        <v>4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165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168</v>
      </c>
      <c r="D91" s="31" t="s">
        <v>81</v>
      </c>
      <c r="E91" s="33" t="s">
        <v>169</v>
      </c>
      <c r="F91" s="34" t="s">
        <v>170</v>
      </c>
      <c r="G91" s="35">
        <v>1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169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x14ac:dyDescent="0.25">
      <c r="A94" s="25" t="s">
        <v>76</v>
      </c>
      <c r="B94" s="26"/>
      <c r="C94" s="27" t="s">
        <v>171</v>
      </c>
      <c r="D94" s="28"/>
      <c r="E94" s="25" t="s">
        <v>172</v>
      </c>
      <c r="F94" s="28"/>
      <c r="G94" s="28"/>
      <c r="H94" s="28"/>
      <c r="I94" s="29">
        <f>SUMIFS(I95:I187,A95:A187,"P")</f>
        <v>0</v>
      </c>
      <c r="J94" s="30"/>
    </row>
    <row r="95" spans="1:16" x14ac:dyDescent="0.25">
      <c r="A95" s="31" t="s">
        <v>79</v>
      </c>
      <c r="B95" s="31">
        <v>29</v>
      </c>
      <c r="C95" s="32" t="s">
        <v>178</v>
      </c>
      <c r="D95" s="31" t="s">
        <v>81</v>
      </c>
      <c r="E95" s="33" t="s">
        <v>179</v>
      </c>
      <c r="F95" s="34" t="s">
        <v>83</v>
      </c>
      <c r="G95" s="35">
        <v>10</v>
      </c>
      <c r="H95" s="36">
        <v>0</v>
      </c>
      <c r="I95" s="36">
        <f>ROUND(G95*H95,P4)</f>
        <v>0</v>
      </c>
      <c r="J95" s="31"/>
      <c r="O95" s="37">
        <f>I95*0.21</f>
        <v>0</v>
      </c>
      <c r="P95">
        <v>3</v>
      </c>
    </row>
    <row r="96" spans="1:16" x14ac:dyDescent="0.25">
      <c r="A96" s="31" t="s">
        <v>84</v>
      </c>
      <c r="B96" s="38"/>
      <c r="E96" s="33" t="s">
        <v>179</v>
      </c>
      <c r="J96" s="39"/>
    </row>
    <row r="97" spans="1:16" x14ac:dyDescent="0.25">
      <c r="A97" s="31" t="s">
        <v>86</v>
      </c>
      <c r="B97" s="38"/>
      <c r="E97" s="40" t="s">
        <v>81</v>
      </c>
      <c r="J97" s="39"/>
    </row>
    <row r="98" spans="1:16" x14ac:dyDescent="0.25">
      <c r="A98" s="31" t="s">
        <v>79</v>
      </c>
      <c r="B98" s="31">
        <v>30</v>
      </c>
      <c r="C98" s="32" t="s">
        <v>180</v>
      </c>
      <c r="D98" s="31" t="s">
        <v>81</v>
      </c>
      <c r="E98" s="33" t="s">
        <v>181</v>
      </c>
      <c r="F98" s="34" t="s">
        <v>83</v>
      </c>
      <c r="G98" s="35">
        <v>1</v>
      </c>
      <c r="H98" s="36">
        <v>0</v>
      </c>
      <c r="I98" s="36">
        <f>ROUND(G98*H98,P4)</f>
        <v>0</v>
      </c>
      <c r="J98" s="31"/>
      <c r="O98" s="37">
        <f>I98*0.21</f>
        <v>0</v>
      </c>
      <c r="P98">
        <v>3</v>
      </c>
    </row>
    <row r="99" spans="1:16" x14ac:dyDescent="0.25">
      <c r="A99" s="31" t="s">
        <v>84</v>
      </c>
      <c r="B99" s="38"/>
      <c r="E99" s="33" t="s">
        <v>181</v>
      </c>
      <c r="J99" s="39"/>
    </row>
    <row r="100" spans="1:16" x14ac:dyDescent="0.25">
      <c r="A100" s="31" t="s">
        <v>86</v>
      </c>
      <c r="B100" s="38"/>
      <c r="E100" s="40" t="s">
        <v>81</v>
      </c>
      <c r="J100" s="39"/>
    </row>
    <row r="101" spans="1:16" x14ac:dyDescent="0.25">
      <c r="A101" s="31" t="s">
        <v>79</v>
      </c>
      <c r="B101" s="31">
        <v>31</v>
      </c>
      <c r="C101" s="32" t="s">
        <v>182</v>
      </c>
      <c r="D101" s="31" t="s">
        <v>81</v>
      </c>
      <c r="E101" s="33" t="s">
        <v>183</v>
      </c>
      <c r="F101" s="34" t="s">
        <v>83</v>
      </c>
      <c r="G101" s="35">
        <v>1</v>
      </c>
      <c r="H101" s="36">
        <v>0</v>
      </c>
      <c r="I101" s="36">
        <f>ROUND(G101*H101,P4)</f>
        <v>0</v>
      </c>
      <c r="J101" s="31"/>
      <c r="O101" s="37">
        <f>I101*0.21</f>
        <v>0</v>
      </c>
      <c r="P101">
        <v>3</v>
      </c>
    </row>
    <row r="102" spans="1:16" x14ac:dyDescent="0.25">
      <c r="A102" s="31" t="s">
        <v>84</v>
      </c>
      <c r="B102" s="38"/>
      <c r="E102" s="33" t="s">
        <v>183</v>
      </c>
      <c r="J102" s="39"/>
    </row>
    <row r="103" spans="1:16" x14ac:dyDescent="0.25">
      <c r="A103" s="31" t="s">
        <v>86</v>
      </c>
      <c r="B103" s="38"/>
      <c r="E103" s="40" t="s">
        <v>81</v>
      </c>
      <c r="J103" s="39"/>
    </row>
    <row r="104" spans="1:16" x14ac:dyDescent="0.25">
      <c r="A104" s="31" t="s">
        <v>79</v>
      </c>
      <c r="B104" s="31">
        <v>32</v>
      </c>
      <c r="C104" s="32" t="s">
        <v>197</v>
      </c>
      <c r="D104" s="31" t="s">
        <v>81</v>
      </c>
      <c r="E104" s="33" t="s">
        <v>198</v>
      </c>
      <c r="F104" s="34" t="s">
        <v>95</v>
      </c>
      <c r="G104" s="35">
        <v>0.25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198</v>
      </c>
      <c r="J105" s="39"/>
    </row>
    <row r="106" spans="1:16" x14ac:dyDescent="0.25">
      <c r="A106" s="31" t="s">
        <v>86</v>
      </c>
      <c r="B106" s="38"/>
      <c r="E106" s="40" t="s">
        <v>81</v>
      </c>
      <c r="J106" s="39"/>
    </row>
    <row r="107" spans="1:16" x14ac:dyDescent="0.25">
      <c r="A107" s="31" t="s">
        <v>79</v>
      </c>
      <c r="B107" s="31">
        <v>33</v>
      </c>
      <c r="C107" s="32" t="s">
        <v>394</v>
      </c>
      <c r="D107" s="31" t="s">
        <v>81</v>
      </c>
      <c r="E107" s="33" t="s">
        <v>395</v>
      </c>
      <c r="F107" s="34" t="s">
        <v>83</v>
      </c>
      <c r="G107" s="35">
        <v>14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x14ac:dyDescent="0.25">
      <c r="A108" s="31" t="s">
        <v>84</v>
      </c>
      <c r="B108" s="38"/>
      <c r="E108" s="33" t="s">
        <v>395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396</v>
      </c>
      <c r="D110" s="31" t="s">
        <v>81</v>
      </c>
      <c r="E110" s="33" t="s">
        <v>397</v>
      </c>
      <c r="F110" s="34" t="s">
        <v>83</v>
      </c>
      <c r="G110" s="35">
        <v>2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ht="45" x14ac:dyDescent="0.25">
      <c r="A111" s="31" t="s">
        <v>84</v>
      </c>
      <c r="B111" s="38"/>
      <c r="E111" s="33" t="s">
        <v>398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x14ac:dyDescent="0.25">
      <c r="A113" s="31" t="s">
        <v>79</v>
      </c>
      <c r="B113" s="31">
        <v>35</v>
      </c>
      <c r="C113" s="32" t="s">
        <v>399</v>
      </c>
      <c r="D113" s="31" t="s">
        <v>81</v>
      </c>
      <c r="E113" s="33" t="s">
        <v>400</v>
      </c>
      <c r="F113" s="34" t="s">
        <v>83</v>
      </c>
      <c r="G113" s="35">
        <v>1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x14ac:dyDescent="0.25">
      <c r="A114" s="31" t="s">
        <v>84</v>
      </c>
      <c r="B114" s="38"/>
      <c r="E114" s="33" t="s">
        <v>400</v>
      </c>
      <c r="J114" s="39"/>
    </row>
    <row r="115" spans="1:16" x14ac:dyDescent="0.25">
      <c r="A115" s="31" t="s">
        <v>86</v>
      </c>
      <c r="B115" s="38"/>
      <c r="E115" s="40" t="s">
        <v>81</v>
      </c>
      <c r="J115" s="39"/>
    </row>
    <row r="116" spans="1:16" x14ac:dyDescent="0.25">
      <c r="A116" s="31" t="s">
        <v>79</v>
      </c>
      <c r="B116" s="31">
        <v>36</v>
      </c>
      <c r="C116" s="32" t="s">
        <v>401</v>
      </c>
      <c r="D116" s="31" t="s">
        <v>81</v>
      </c>
      <c r="E116" s="33" t="s">
        <v>402</v>
      </c>
      <c r="F116" s="34" t="s">
        <v>83</v>
      </c>
      <c r="G116" s="35">
        <v>1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x14ac:dyDescent="0.25">
      <c r="A117" s="31" t="s">
        <v>84</v>
      </c>
      <c r="B117" s="38"/>
      <c r="E117" s="33" t="s">
        <v>402</v>
      </c>
      <c r="J117" s="39"/>
    </row>
    <row r="118" spans="1:16" x14ac:dyDescent="0.25">
      <c r="A118" s="31" t="s">
        <v>86</v>
      </c>
      <c r="B118" s="38"/>
      <c r="E118" s="40" t="s">
        <v>81</v>
      </c>
      <c r="J118" s="39"/>
    </row>
    <row r="119" spans="1:16" x14ac:dyDescent="0.25">
      <c r="A119" s="31" t="s">
        <v>79</v>
      </c>
      <c r="B119" s="31">
        <v>37</v>
      </c>
      <c r="C119" s="32" t="s">
        <v>403</v>
      </c>
      <c r="D119" s="31" t="s">
        <v>81</v>
      </c>
      <c r="E119" s="33" t="s">
        <v>404</v>
      </c>
      <c r="F119" s="34" t="s">
        <v>83</v>
      </c>
      <c r="G119" s="35">
        <v>1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x14ac:dyDescent="0.25">
      <c r="A120" s="31" t="s">
        <v>84</v>
      </c>
      <c r="B120" s="38"/>
      <c r="E120" s="33" t="s">
        <v>404</v>
      </c>
      <c r="J120" s="39"/>
    </row>
    <row r="121" spans="1:16" x14ac:dyDescent="0.25">
      <c r="A121" s="31" t="s">
        <v>86</v>
      </c>
      <c r="B121" s="38"/>
      <c r="E121" s="40" t="s">
        <v>81</v>
      </c>
      <c r="J121" s="39"/>
    </row>
    <row r="122" spans="1:16" x14ac:dyDescent="0.25">
      <c r="A122" s="31" t="s">
        <v>79</v>
      </c>
      <c r="B122" s="31">
        <v>38</v>
      </c>
      <c r="C122" s="32" t="s">
        <v>405</v>
      </c>
      <c r="D122" s="31" t="s">
        <v>81</v>
      </c>
      <c r="E122" s="33" t="s">
        <v>406</v>
      </c>
      <c r="F122" s="34" t="s">
        <v>83</v>
      </c>
      <c r="G122" s="35">
        <v>1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25">
      <c r="A123" s="31" t="s">
        <v>84</v>
      </c>
      <c r="B123" s="38"/>
      <c r="E123" s="33" t="s">
        <v>406</v>
      </c>
      <c r="J123" s="39"/>
    </row>
    <row r="124" spans="1:16" x14ac:dyDescent="0.25">
      <c r="A124" s="31" t="s">
        <v>86</v>
      </c>
      <c r="B124" s="38"/>
      <c r="E124" s="40" t="s">
        <v>81</v>
      </c>
      <c r="J124" s="39"/>
    </row>
    <row r="125" spans="1:16" x14ac:dyDescent="0.25">
      <c r="A125" s="31" t="s">
        <v>79</v>
      </c>
      <c r="B125" s="31">
        <v>39</v>
      </c>
      <c r="C125" s="32" t="s">
        <v>407</v>
      </c>
      <c r="D125" s="31" t="s">
        <v>81</v>
      </c>
      <c r="E125" s="33" t="s">
        <v>408</v>
      </c>
      <c r="F125" s="34" t="s">
        <v>83</v>
      </c>
      <c r="G125" s="35">
        <v>1</v>
      </c>
      <c r="H125" s="36">
        <v>0</v>
      </c>
      <c r="I125" s="36">
        <f>ROUND(G125*H125,P4)</f>
        <v>0</v>
      </c>
      <c r="J125" s="31"/>
      <c r="O125" s="37">
        <f>I125*0.21</f>
        <v>0</v>
      </c>
      <c r="P125">
        <v>3</v>
      </c>
    </row>
    <row r="126" spans="1:16" x14ac:dyDescent="0.25">
      <c r="A126" s="31" t="s">
        <v>84</v>
      </c>
      <c r="B126" s="38"/>
      <c r="E126" s="33" t="s">
        <v>408</v>
      </c>
      <c r="J126" s="39"/>
    </row>
    <row r="127" spans="1:16" x14ac:dyDescent="0.25">
      <c r="A127" s="31" t="s">
        <v>86</v>
      </c>
      <c r="B127" s="38"/>
      <c r="E127" s="40" t="s">
        <v>81</v>
      </c>
      <c r="J127" s="39"/>
    </row>
    <row r="128" spans="1:16" x14ac:dyDescent="0.25">
      <c r="A128" s="31" t="s">
        <v>79</v>
      </c>
      <c r="B128" s="31">
        <v>40</v>
      </c>
      <c r="C128" s="32" t="s">
        <v>409</v>
      </c>
      <c r="D128" s="31" t="s">
        <v>81</v>
      </c>
      <c r="E128" s="33" t="s">
        <v>410</v>
      </c>
      <c r="F128" s="34" t="s">
        <v>83</v>
      </c>
      <c r="G128" s="35">
        <v>12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410</v>
      </c>
      <c r="J129" s="39"/>
    </row>
    <row r="130" spans="1:16" x14ac:dyDescent="0.25">
      <c r="A130" s="31" t="s">
        <v>86</v>
      </c>
      <c r="B130" s="38"/>
      <c r="E130" s="40" t="s">
        <v>81</v>
      </c>
      <c r="J130" s="39"/>
    </row>
    <row r="131" spans="1:16" x14ac:dyDescent="0.25">
      <c r="A131" s="31" t="s">
        <v>79</v>
      </c>
      <c r="B131" s="31">
        <v>41</v>
      </c>
      <c r="C131" s="32" t="s">
        <v>411</v>
      </c>
      <c r="D131" s="31" t="s">
        <v>81</v>
      </c>
      <c r="E131" s="33" t="s">
        <v>412</v>
      </c>
      <c r="F131" s="34" t="s">
        <v>83</v>
      </c>
      <c r="G131" s="35">
        <v>6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x14ac:dyDescent="0.25">
      <c r="A132" s="31" t="s">
        <v>84</v>
      </c>
      <c r="B132" s="38"/>
      <c r="E132" s="33" t="s">
        <v>412</v>
      </c>
      <c r="J132" s="39"/>
    </row>
    <row r="133" spans="1:16" x14ac:dyDescent="0.25">
      <c r="A133" s="31" t="s">
        <v>86</v>
      </c>
      <c r="B133" s="38"/>
      <c r="E133" s="40" t="s">
        <v>81</v>
      </c>
      <c r="J133" s="39"/>
    </row>
    <row r="134" spans="1:16" ht="30" x14ac:dyDescent="0.25">
      <c r="A134" s="31" t="s">
        <v>79</v>
      </c>
      <c r="B134" s="31">
        <v>42</v>
      </c>
      <c r="C134" s="32" t="s">
        <v>413</v>
      </c>
      <c r="D134" s="31" t="s">
        <v>81</v>
      </c>
      <c r="E134" s="33" t="s">
        <v>414</v>
      </c>
      <c r="F134" s="34" t="s">
        <v>83</v>
      </c>
      <c r="G134" s="35">
        <v>6</v>
      </c>
      <c r="H134" s="36">
        <v>0</v>
      </c>
      <c r="I134" s="36">
        <f>ROUND(G134*H134,P4)</f>
        <v>0</v>
      </c>
      <c r="J134" s="31"/>
      <c r="O134" s="37">
        <f>I134*0.21</f>
        <v>0</v>
      </c>
      <c r="P134">
        <v>3</v>
      </c>
    </row>
    <row r="135" spans="1:16" ht="30" x14ac:dyDescent="0.25">
      <c r="A135" s="31" t="s">
        <v>84</v>
      </c>
      <c r="B135" s="38"/>
      <c r="E135" s="33" t="s">
        <v>414</v>
      </c>
      <c r="J135" s="39"/>
    </row>
    <row r="136" spans="1:16" x14ac:dyDescent="0.25">
      <c r="A136" s="31" t="s">
        <v>86</v>
      </c>
      <c r="B136" s="38"/>
      <c r="E136" s="40" t="s">
        <v>81</v>
      </c>
      <c r="J136" s="39"/>
    </row>
    <row r="137" spans="1:16" ht="30" x14ac:dyDescent="0.25">
      <c r="A137" s="31" t="s">
        <v>79</v>
      </c>
      <c r="B137" s="31">
        <v>43</v>
      </c>
      <c r="C137" s="32" t="s">
        <v>415</v>
      </c>
      <c r="D137" s="31" t="s">
        <v>81</v>
      </c>
      <c r="E137" s="33" t="s">
        <v>416</v>
      </c>
      <c r="F137" s="34" t="s">
        <v>83</v>
      </c>
      <c r="G137" s="35">
        <v>1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ht="30" x14ac:dyDescent="0.25">
      <c r="A138" s="31" t="s">
        <v>84</v>
      </c>
      <c r="B138" s="38"/>
      <c r="E138" s="33" t="s">
        <v>416</v>
      </c>
      <c r="J138" s="39"/>
    </row>
    <row r="139" spans="1:16" x14ac:dyDescent="0.25">
      <c r="A139" s="31" t="s">
        <v>86</v>
      </c>
      <c r="B139" s="38"/>
      <c r="E139" s="40" t="s">
        <v>81</v>
      </c>
      <c r="J139" s="39"/>
    </row>
    <row r="140" spans="1:16" ht="30" x14ac:dyDescent="0.25">
      <c r="A140" s="31" t="s">
        <v>79</v>
      </c>
      <c r="B140" s="31">
        <v>44</v>
      </c>
      <c r="C140" s="32" t="s">
        <v>417</v>
      </c>
      <c r="D140" s="31" t="s">
        <v>81</v>
      </c>
      <c r="E140" s="33" t="s">
        <v>418</v>
      </c>
      <c r="F140" s="34" t="s">
        <v>83</v>
      </c>
      <c r="G140" s="35">
        <v>1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ht="30" x14ac:dyDescent="0.25">
      <c r="A141" s="31" t="s">
        <v>84</v>
      </c>
      <c r="B141" s="38"/>
      <c r="E141" s="33" t="s">
        <v>418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ht="30" x14ac:dyDescent="0.25">
      <c r="A143" s="31" t="s">
        <v>79</v>
      </c>
      <c r="B143" s="31">
        <v>45</v>
      </c>
      <c r="C143" s="32" t="s">
        <v>419</v>
      </c>
      <c r="D143" s="31" t="s">
        <v>81</v>
      </c>
      <c r="E143" s="33" t="s">
        <v>420</v>
      </c>
      <c r="F143" s="34" t="s">
        <v>83</v>
      </c>
      <c r="G143" s="35">
        <v>1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ht="30" x14ac:dyDescent="0.25">
      <c r="A144" s="31" t="s">
        <v>84</v>
      </c>
      <c r="B144" s="38"/>
      <c r="E144" s="33" t="s">
        <v>421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ht="30" x14ac:dyDescent="0.25">
      <c r="A146" s="31" t="s">
        <v>79</v>
      </c>
      <c r="B146" s="31">
        <v>46</v>
      </c>
      <c r="C146" s="32" t="s">
        <v>422</v>
      </c>
      <c r="D146" s="31" t="s">
        <v>81</v>
      </c>
      <c r="E146" s="33" t="s">
        <v>423</v>
      </c>
      <c r="F146" s="34" t="s">
        <v>83</v>
      </c>
      <c r="G146" s="35">
        <v>2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ht="45" x14ac:dyDescent="0.25">
      <c r="A147" s="31" t="s">
        <v>84</v>
      </c>
      <c r="B147" s="38"/>
      <c r="E147" s="33" t="s">
        <v>424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ht="30" x14ac:dyDescent="0.25">
      <c r="A149" s="31" t="s">
        <v>79</v>
      </c>
      <c r="B149" s="31">
        <v>47</v>
      </c>
      <c r="C149" s="32" t="s">
        <v>425</v>
      </c>
      <c r="D149" s="31" t="s">
        <v>81</v>
      </c>
      <c r="E149" s="33" t="s">
        <v>426</v>
      </c>
      <c r="F149" s="34" t="s">
        <v>83</v>
      </c>
      <c r="G149" s="35">
        <v>1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ht="30" x14ac:dyDescent="0.25">
      <c r="A150" s="31" t="s">
        <v>84</v>
      </c>
      <c r="B150" s="38"/>
      <c r="E150" s="33" t="s">
        <v>426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ht="30" x14ac:dyDescent="0.25">
      <c r="A152" s="31" t="s">
        <v>79</v>
      </c>
      <c r="B152" s="31">
        <v>48</v>
      </c>
      <c r="C152" s="32" t="s">
        <v>427</v>
      </c>
      <c r="D152" s="31" t="s">
        <v>81</v>
      </c>
      <c r="E152" s="33" t="s">
        <v>428</v>
      </c>
      <c r="F152" s="34" t="s">
        <v>83</v>
      </c>
      <c r="G152" s="35">
        <v>1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ht="30" x14ac:dyDescent="0.25">
      <c r="A153" s="31" t="s">
        <v>84</v>
      </c>
      <c r="B153" s="38"/>
      <c r="E153" s="33" t="s">
        <v>428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x14ac:dyDescent="0.25">
      <c r="A155" s="31" t="s">
        <v>79</v>
      </c>
      <c r="B155" s="31">
        <v>49</v>
      </c>
      <c r="C155" s="32" t="s">
        <v>429</v>
      </c>
      <c r="D155" s="31" t="s">
        <v>81</v>
      </c>
      <c r="E155" s="33" t="s">
        <v>430</v>
      </c>
      <c r="F155" s="34" t="s">
        <v>83</v>
      </c>
      <c r="G155" s="35">
        <v>1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x14ac:dyDescent="0.25">
      <c r="A156" s="31" t="s">
        <v>84</v>
      </c>
      <c r="B156" s="38"/>
      <c r="E156" s="33" t="s">
        <v>430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ht="30" x14ac:dyDescent="0.25">
      <c r="A158" s="31" t="s">
        <v>79</v>
      </c>
      <c r="B158" s="31">
        <v>53</v>
      </c>
      <c r="C158" s="32" t="s">
        <v>243</v>
      </c>
      <c r="D158" s="31" t="s">
        <v>81</v>
      </c>
      <c r="E158" s="33" t="s">
        <v>244</v>
      </c>
      <c r="F158" s="34" t="s">
        <v>106</v>
      </c>
      <c r="G158" s="35">
        <v>2.4420000000000002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ht="30" x14ac:dyDescent="0.25">
      <c r="A159" s="31" t="s">
        <v>84</v>
      </c>
      <c r="B159" s="38"/>
      <c r="E159" s="33" t="s">
        <v>244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ht="30" x14ac:dyDescent="0.25">
      <c r="A161" s="31" t="s">
        <v>79</v>
      </c>
      <c r="B161" s="31">
        <v>50</v>
      </c>
      <c r="C161" s="32" t="s">
        <v>245</v>
      </c>
      <c r="D161" s="31" t="s">
        <v>81</v>
      </c>
      <c r="E161" s="33" t="s">
        <v>246</v>
      </c>
      <c r="F161" s="34" t="s">
        <v>106</v>
      </c>
      <c r="G161" s="35">
        <v>2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ht="30" x14ac:dyDescent="0.25">
      <c r="A162" s="31" t="s">
        <v>84</v>
      </c>
      <c r="B162" s="38"/>
      <c r="E162" s="33" t="s">
        <v>247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x14ac:dyDescent="0.25">
      <c r="A164" s="31" t="s">
        <v>79</v>
      </c>
      <c r="B164" s="31">
        <v>52</v>
      </c>
      <c r="C164" s="32" t="s">
        <v>248</v>
      </c>
      <c r="D164" s="31" t="s">
        <v>81</v>
      </c>
      <c r="E164" s="33" t="s">
        <v>249</v>
      </c>
      <c r="F164" s="34" t="s">
        <v>106</v>
      </c>
      <c r="G164" s="35">
        <v>2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ht="30" x14ac:dyDescent="0.25">
      <c r="A165" s="31" t="s">
        <v>84</v>
      </c>
      <c r="B165" s="38"/>
      <c r="E165" s="33" t="s">
        <v>250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ht="30" x14ac:dyDescent="0.25">
      <c r="A167" s="31" t="s">
        <v>79</v>
      </c>
      <c r="B167" s="31">
        <v>54</v>
      </c>
      <c r="C167" s="32" t="s">
        <v>251</v>
      </c>
      <c r="D167" s="31" t="s">
        <v>81</v>
      </c>
      <c r="E167" s="33" t="s">
        <v>252</v>
      </c>
      <c r="F167" s="34" t="s">
        <v>83</v>
      </c>
      <c r="G167" s="35">
        <v>2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ht="30" x14ac:dyDescent="0.25">
      <c r="A168" s="31" t="s">
        <v>84</v>
      </c>
      <c r="B168" s="38"/>
      <c r="E168" s="33" t="s">
        <v>253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ht="30" x14ac:dyDescent="0.25">
      <c r="A170" s="31" t="s">
        <v>79</v>
      </c>
      <c r="B170" s="31">
        <v>55</v>
      </c>
      <c r="C170" s="32" t="s">
        <v>260</v>
      </c>
      <c r="D170" s="31" t="s">
        <v>81</v>
      </c>
      <c r="E170" s="33" t="s">
        <v>261</v>
      </c>
      <c r="F170" s="34" t="s">
        <v>95</v>
      </c>
      <c r="G170" s="35">
        <v>53.3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ht="45" x14ac:dyDescent="0.25">
      <c r="A171" s="31" t="s">
        <v>84</v>
      </c>
      <c r="B171" s="38"/>
      <c r="E171" s="33" t="s">
        <v>262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ht="30" x14ac:dyDescent="0.25">
      <c r="A173" s="31" t="s">
        <v>79</v>
      </c>
      <c r="B173" s="31">
        <v>56</v>
      </c>
      <c r="C173" s="32" t="s">
        <v>431</v>
      </c>
      <c r="D173" s="31" t="s">
        <v>81</v>
      </c>
      <c r="E173" s="33" t="s">
        <v>432</v>
      </c>
      <c r="F173" s="34" t="s">
        <v>95</v>
      </c>
      <c r="G173" s="35">
        <v>166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ht="45" x14ac:dyDescent="0.25">
      <c r="A174" s="31" t="s">
        <v>84</v>
      </c>
      <c r="B174" s="38"/>
      <c r="E174" s="33" t="s">
        <v>433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x14ac:dyDescent="0.25">
      <c r="A176" s="31" t="s">
        <v>79</v>
      </c>
      <c r="B176" s="31">
        <v>57</v>
      </c>
      <c r="C176" s="32" t="s">
        <v>263</v>
      </c>
      <c r="D176" s="31" t="s">
        <v>81</v>
      </c>
      <c r="E176" s="33" t="s">
        <v>264</v>
      </c>
      <c r="F176" s="34" t="s">
        <v>95</v>
      </c>
      <c r="G176" s="35">
        <v>166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ht="45" x14ac:dyDescent="0.25">
      <c r="A177" s="31" t="s">
        <v>84</v>
      </c>
      <c r="B177" s="38"/>
      <c r="E177" s="33" t="s">
        <v>265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ht="30" x14ac:dyDescent="0.25">
      <c r="A179" s="31" t="s">
        <v>79</v>
      </c>
      <c r="B179" s="31">
        <v>58</v>
      </c>
      <c r="C179" s="32" t="s">
        <v>273</v>
      </c>
      <c r="D179" s="31" t="s">
        <v>81</v>
      </c>
      <c r="E179" s="33" t="s">
        <v>274</v>
      </c>
      <c r="F179" s="34" t="s">
        <v>95</v>
      </c>
      <c r="G179" s="35">
        <v>0.5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ht="45" x14ac:dyDescent="0.25">
      <c r="A180" s="31" t="s">
        <v>84</v>
      </c>
      <c r="B180" s="38"/>
      <c r="E180" s="33" t="s">
        <v>275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59</v>
      </c>
      <c r="C182" s="32" t="s">
        <v>276</v>
      </c>
      <c r="D182" s="31" t="s">
        <v>81</v>
      </c>
      <c r="E182" s="33" t="s">
        <v>277</v>
      </c>
      <c r="F182" s="34" t="s">
        <v>95</v>
      </c>
      <c r="G182" s="35">
        <v>0.5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ht="45" x14ac:dyDescent="0.25">
      <c r="A183" s="31" t="s">
        <v>84</v>
      </c>
      <c r="B183" s="38"/>
      <c r="E183" s="33" t="s">
        <v>278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x14ac:dyDescent="0.25">
      <c r="A185" s="31" t="s">
        <v>79</v>
      </c>
      <c r="B185" s="31">
        <v>51</v>
      </c>
      <c r="C185" s="32" t="s">
        <v>279</v>
      </c>
      <c r="D185" s="31" t="s">
        <v>81</v>
      </c>
      <c r="E185" s="33" t="s">
        <v>280</v>
      </c>
      <c r="F185" s="34" t="s">
        <v>281</v>
      </c>
      <c r="G185" s="35">
        <v>3.0000000000000001E-3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x14ac:dyDescent="0.25">
      <c r="A186" s="31" t="s">
        <v>84</v>
      </c>
      <c r="B186" s="38"/>
      <c r="E186" s="33" t="s">
        <v>280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x14ac:dyDescent="0.25">
      <c r="A188" s="25" t="s">
        <v>76</v>
      </c>
      <c r="B188" s="26"/>
      <c r="C188" s="27" t="s">
        <v>282</v>
      </c>
      <c r="D188" s="28"/>
      <c r="E188" s="25" t="s">
        <v>283</v>
      </c>
      <c r="F188" s="28"/>
      <c r="G188" s="28"/>
      <c r="H188" s="28"/>
      <c r="I188" s="29">
        <f>SUMIFS(I189:I221,A189:A221,"P")</f>
        <v>0</v>
      </c>
      <c r="J188" s="30"/>
    </row>
    <row r="189" spans="1:16" x14ac:dyDescent="0.25">
      <c r="A189" s="31" t="s">
        <v>79</v>
      </c>
      <c r="B189" s="31">
        <v>62</v>
      </c>
      <c r="C189" s="32" t="s">
        <v>434</v>
      </c>
      <c r="D189" s="31" t="s">
        <v>81</v>
      </c>
      <c r="E189" s="33" t="s">
        <v>435</v>
      </c>
      <c r="F189" s="34" t="s">
        <v>120</v>
      </c>
      <c r="G189" s="35">
        <v>6</v>
      </c>
      <c r="H189" s="36">
        <v>0</v>
      </c>
      <c r="I189" s="36">
        <f>ROUND(G189*H189,P4)</f>
        <v>0</v>
      </c>
      <c r="J189" s="31"/>
      <c r="O189" s="37">
        <f>I189*0.21</f>
        <v>0</v>
      </c>
      <c r="P189">
        <v>3</v>
      </c>
    </row>
    <row r="190" spans="1:16" x14ac:dyDescent="0.25">
      <c r="A190" s="31" t="s">
        <v>84</v>
      </c>
      <c r="B190" s="38"/>
      <c r="E190" s="33" t="s">
        <v>435</v>
      </c>
      <c r="J190" s="39"/>
    </row>
    <row r="191" spans="1:16" x14ac:dyDescent="0.25">
      <c r="A191" s="31" t="s">
        <v>86</v>
      </c>
      <c r="B191" s="38"/>
      <c r="E191" s="40" t="s">
        <v>81</v>
      </c>
      <c r="J191" s="39"/>
    </row>
    <row r="192" spans="1:16" x14ac:dyDescent="0.25">
      <c r="A192" s="31" t="s">
        <v>79</v>
      </c>
      <c r="B192" s="31">
        <v>63</v>
      </c>
      <c r="C192" s="32" t="s">
        <v>436</v>
      </c>
      <c r="D192" s="31" t="s">
        <v>81</v>
      </c>
      <c r="E192" s="33" t="s">
        <v>437</v>
      </c>
      <c r="F192" s="34" t="s">
        <v>120</v>
      </c>
      <c r="G192" s="35">
        <v>6</v>
      </c>
      <c r="H192" s="36">
        <v>0</v>
      </c>
      <c r="I192" s="36">
        <f>ROUND(G192*H192,P4)</f>
        <v>0</v>
      </c>
      <c r="J192" s="31"/>
      <c r="O192" s="37">
        <f>I192*0.21</f>
        <v>0</v>
      </c>
      <c r="P192">
        <v>3</v>
      </c>
    </row>
    <row r="193" spans="1:16" x14ac:dyDescent="0.25">
      <c r="A193" s="31" t="s">
        <v>84</v>
      </c>
      <c r="B193" s="38"/>
      <c r="E193" s="33" t="s">
        <v>437</v>
      </c>
      <c r="J193" s="39"/>
    </row>
    <row r="194" spans="1:16" x14ac:dyDescent="0.25">
      <c r="A194" s="31" t="s">
        <v>86</v>
      </c>
      <c r="B194" s="38"/>
      <c r="E194" s="40" t="s">
        <v>81</v>
      </c>
      <c r="J194" s="39"/>
    </row>
    <row r="195" spans="1:16" x14ac:dyDescent="0.25">
      <c r="A195" s="31" t="s">
        <v>79</v>
      </c>
      <c r="B195" s="31">
        <v>64</v>
      </c>
      <c r="C195" s="32" t="s">
        <v>438</v>
      </c>
      <c r="D195" s="31" t="s">
        <v>81</v>
      </c>
      <c r="E195" s="33" t="s">
        <v>439</v>
      </c>
      <c r="F195" s="34" t="s">
        <v>120</v>
      </c>
      <c r="G195" s="35">
        <v>12</v>
      </c>
      <c r="H195" s="36">
        <v>0</v>
      </c>
      <c r="I195" s="36">
        <f>ROUND(G195*H195,P4)</f>
        <v>0</v>
      </c>
      <c r="J195" s="31"/>
      <c r="O195" s="37">
        <f>I195*0.21</f>
        <v>0</v>
      </c>
      <c r="P195">
        <v>3</v>
      </c>
    </row>
    <row r="196" spans="1:16" x14ac:dyDescent="0.25">
      <c r="A196" s="31" t="s">
        <v>84</v>
      </c>
      <c r="B196" s="38"/>
      <c r="E196" s="33" t="s">
        <v>439</v>
      </c>
      <c r="J196" s="39"/>
    </row>
    <row r="197" spans="1:16" x14ac:dyDescent="0.25">
      <c r="A197" s="31" t="s">
        <v>86</v>
      </c>
      <c r="B197" s="38"/>
      <c r="E197" s="40" t="s">
        <v>81</v>
      </c>
      <c r="J197" s="39"/>
    </row>
    <row r="198" spans="1:16" x14ac:dyDescent="0.25">
      <c r="A198" s="31" t="s">
        <v>79</v>
      </c>
      <c r="B198" s="31">
        <v>65</v>
      </c>
      <c r="C198" s="32" t="s">
        <v>440</v>
      </c>
      <c r="D198" s="31" t="s">
        <v>81</v>
      </c>
      <c r="E198" s="33" t="s">
        <v>441</v>
      </c>
      <c r="F198" s="34" t="s">
        <v>120</v>
      </c>
      <c r="G198" s="35">
        <v>1</v>
      </c>
      <c r="H198" s="36">
        <v>0</v>
      </c>
      <c r="I198" s="36">
        <f>ROUND(G198*H198,P4)</f>
        <v>0</v>
      </c>
      <c r="J198" s="31"/>
      <c r="O198" s="37">
        <f>I198*0.21</f>
        <v>0</v>
      </c>
      <c r="P198">
        <v>3</v>
      </c>
    </row>
    <row r="199" spans="1:16" x14ac:dyDescent="0.25">
      <c r="A199" s="31" t="s">
        <v>84</v>
      </c>
      <c r="B199" s="38"/>
      <c r="E199" s="33" t="s">
        <v>441</v>
      </c>
      <c r="J199" s="39"/>
    </row>
    <row r="200" spans="1:16" x14ac:dyDescent="0.25">
      <c r="A200" s="31" t="s">
        <v>86</v>
      </c>
      <c r="B200" s="38"/>
      <c r="E200" s="40" t="s">
        <v>81</v>
      </c>
      <c r="J200" s="39"/>
    </row>
    <row r="201" spans="1:16" x14ac:dyDescent="0.25">
      <c r="A201" s="31" t="s">
        <v>79</v>
      </c>
      <c r="B201" s="31">
        <v>66</v>
      </c>
      <c r="C201" s="32" t="s">
        <v>442</v>
      </c>
      <c r="D201" s="31" t="s">
        <v>81</v>
      </c>
      <c r="E201" s="33" t="s">
        <v>443</v>
      </c>
      <c r="F201" s="34" t="s">
        <v>120</v>
      </c>
      <c r="G201" s="35">
        <v>2</v>
      </c>
      <c r="H201" s="36">
        <v>0</v>
      </c>
      <c r="I201" s="36">
        <f>ROUND(G201*H201,P4)</f>
        <v>0</v>
      </c>
      <c r="J201" s="31"/>
      <c r="O201" s="37">
        <f>I201*0.21</f>
        <v>0</v>
      </c>
      <c r="P201">
        <v>3</v>
      </c>
    </row>
    <row r="202" spans="1:16" x14ac:dyDescent="0.25">
      <c r="A202" s="31" t="s">
        <v>84</v>
      </c>
      <c r="B202" s="38"/>
      <c r="E202" s="33" t="s">
        <v>443</v>
      </c>
      <c r="J202" s="39"/>
    </row>
    <row r="203" spans="1:16" x14ac:dyDescent="0.25">
      <c r="A203" s="31" t="s">
        <v>86</v>
      </c>
      <c r="B203" s="38"/>
      <c r="E203" s="40" t="s">
        <v>81</v>
      </c>
      <c r="J203" s="39"/>
    </row>
    <row r="204" spans="1:16" x14ac:dyDescent="0.25">
      <c r="A204" s="31" t="s">
        <v>79</v>
      </c>
      <c r="B204" s="31">
        <v>68</v>
      </c>
      <c r="C204" s="32" t="s">
        <v>444</v>
      </c>
      <c r="D204" s="31" t="s">
        <v>81</v>
      </c>
      <c r="E204" s="33" t="s">
        <v>445</v>
      </c>
      <c r="F204" s="34" t="s">
        <v>120</v>
      </c>
      <c r="G204" s="35">
        <v>5</v>
      </c>
      <c r="H204" s="36">
        <v>0</v>
      </c>
      <c r="I204" s="36">
        <f>ROUND(G204*H204,P4)</f>
        <v>0</v>
      </c>
      <c r="J204" s="31"/>
      <c r="O204" s="37">
        <f>I204*0.21</f>
        <v>0</v>
      </c>
      <c r="P204">
        <v>3</v>
      </c>
    </row>
    <row r="205" spans="1:16" x14ac:dyDescent="0.25">
      <c r="A205" s="31" t="s">
        <v>84</v>
      </c>
      <c r="B205" s="38"/>
      <c r="E205" s="33" t="s">
        <v>445</v>
      </c>
      <c r="J205" s="39"/>
    </row>
    <row r="206" spans="1:16" x14ac:dyDescent="0.25">
      <c r="A206" s="31" t="s">
        <v>86</v>
      </c>
      <c r="B206" s="38"/>
      <c r="E206" s="40" t="s">
        <v>81</v>
      </c>
      <c r="J206" s="39"/>
    </row>
    <row r="207" spans="1:16" x14ac:dyDescent="0.25">
      <c r="A207" s="31" t="s">
        <v>79</v>
      </c>
      <c r="B207" s="31">
        <v>69</v>
      </c>
      <c r="C207" s="32" t="s">
        <v>446</v>
      </c>
      <c r="D207" s="31" t="s">
        <v>81</v>
      </c>
      <c r="E207" s="33" t="s">
        <v>447</v>
      </c>
      <c r="F207" s="34" t="s">
        <v>120</v>
      </c>
      <c r="G207" s="35">
        <v>1</v>
      </c>
      <c r="H207" s="36">
        <v>0</v>
      </c>
      <c r="I207" s="36">
        <f>ROUND(G207*H207,P4)</f>
        <v>0</v>
      </c>
      <c r="J207" s="31"/>
      <c r="O207" s="37">
        <f>I207*0.21</f>
        <v>0</v>
      </c>
      <c r="P207">
        <v>3</v>
      </c>
    </row>
    <row r="208" spans="1:16" x14ac:dyDescent="0.25">
      <c r="A208" s="31" t="s">
        <v>84</v>
      </c>
      <c r="B208" s="38"/>
      <c r="E208" s="33" t="s">
        <v>447</v>
      </c>
      <c r="J208" s="39"/>
    </row>
    <row r="209" spans="1:16" x14ac:dyDescent="0.25">
      <c r="A209" s="31" t="s">
        <v>86</v>
      </c>
      <c r="B209" s="38"/>
      <c r="E209" s="40" t="s">
        <v>81</v>
      </c>
      <c r="J209" s="39"/>
    </row>
    <row r="210" spans="1:16" x14ac:dyDescent="0.25">
      <c r="A210" s="31" t="s">
        <v>79</v>
      </c>
      <c r="B210" s="31">
        <v>70</v>
      </c>
      <c r="C210" s="32" t="s">
        <v>448</v>
      </c>
      <c r="D210" s="31" t="s">
        <v>81</v>
      </c>
      <c r="E210" s="33" t="s">
        <v>449</v>
      </c>
      <c r="F210" s="34" t="s">
        <v>95</v>
      </c>
      <c r="G210" s="35">
        <v>53.3</v>
      </c>
      <c r="H210" s="36">
        <v>0</v>
      </c>
      <c r="I210" s="36">
        <f>ROUND(G210*H210,P4)</f>
        <v>0</v>
      </c>
      <c r="J210" s="31"/>
      <c r="O210" s="37">
        <f>I210*0.21</f>
        <v>0</v>
      </c>
      <c r="P210">
        <v>3</v>
      </c>
    </row>
    <row r="211" spans="1:16" x14ac:dyDescent="0.25">
      <c r="A211" s="31" t="s">
        <v>84</v>
      </c>
      <c r="B211" s="38"/>
      <c r="E211" s="33" t="s">
        <v>449</v>
      </c>
      <c r="J211" s="39"/>
    </row>
    <row r="212" spans="1:16" x14ac:dyDescent="0.25">
      <c r="A212" s="31" t="s">
        <v>86</v>
      </c>
      <c r="B212" s="38"/>
      <c r="E212" s="40" t="s">
        <v>81</v>
      </c>
      <c r="J212" s="39"/>
    </row>
    <row r="213" spans="1:16" ht="30" x14ac:dyDescent="0.25">
      <c r="A213" s="31" t="s">
        <v>79</v>
      </c>
      <c r="B213" s="31">
        <v>61</v>
      </c>
      <c r="C213" s="32" t="s">
        <v>354</v>
      </c>
      <c r="D213" s="31" t="s">
        <v>81</v>
      </c>
      <c r="E213" s="33" t="s">
        <v>355</v>
      </c>
      <c r="F213" s="34" t="s">
        <v>120</v>
      </c>
      <c r="G213" s="35">
        <v>2</v>
      </c>
      <c r="H213" s="36">
        <v>0</v>
      </c>
      <c r="I213" s="36">
        <f>ROUND(G213*H213,P4)</f>
        <v>0</v>
      </c>
      <c r="J213" s="31"/>
      <c r="O213" s="37">
        <f>I213*0.21</f>
        <v>0</v>
      </c>
      <c r="P213">
        <v>3</v>
      </c>
    </row>
    <row r="214" spans="1:16" x14ac:dyDescent="0.25">
      <c r="A214" s="31" t="s">
        <v>84</v>
      </c>
      <c r="B214" s="38"/>
      <c r="E214" s="33" t="s">
        <v>356</v>
      </c>
      <c r="J214" s="39"/>
    </row>
    <row r="215" spans="1:16" x14ac:dyDescent="0.25">
      <c r="A215" s="31" t="s">
        <v>86</v>
      </c>
      <c r="B215" s="38"/>
      <c r="E215" s="40" t="s">
        <v>81</v>
      </c>
      <c r="J215" s="39"/>
    </row>
    <row r="216" spans="1:16" x14ac:dyDescent="0.25">
      <c r="A216" s="31" t="s">
        <v>79</v>
      </c>
      <c r="B216" s="31">
        <v>67</v>
      </c>
      <c r="C216" s="32" t="s">
        <v>450</v>
      </c>
      <c r="D216" s="31" t="s">
        <v>81</v>
      </c>
      <c r="E216" s="33" t="s">
        <v>451</v>
      </c>
      <c r="F216" s="34" t="s">
        <v>95</v>
      </c>
      <c r="G216" s="35">
        <v>166</v>
      </c>
      <c r="H216" s="36">
        <v>0</v>
      </c>
      <c r="I216" s="36">
        <f>ROUND(G216*H216,P4)</f>
        <v>0</v>
      </c>
      <c r="J216" s="31"/>
      <c r="O216" s="37">
        <f>I216*0.21</f>
        <v>0</v>
      </c>
      <c r="P216">
        <v>3</v>
      </c>
    </row>
    <row r="217" spans="1:16" x14ac:dyDescent="0.25">
      <c r="A217" s="31" t="s">
        <v>84</v>
      </c>
      <c r="B217" s="38"/>
      <c r="E217" s="33" t="s">
        <v>451</v>
      </c>
      <c r="J217" s="39"/>
    </row>
    <row r="218" spans="1:16" x14ac:dyDescent="0.25">
      <c r="A218" s="31" t="s">
        <v>86</v>
      </c>
      <c r="B218" s="38"/>
      <c r="E218" s="40" t="s">
        <v>81</v>
      </c>
      <c r="J218" s="39"/>
    </row>
    <row r="219" spans="1:16" x14ac:dyDescent="0.25">
      <c r="A219" s="31" t="s">
        <v>79</v>
      </c>
      <c r="B219" s="31">
        <v>60</v>
      </c>
      <c r="C219" s="32" t="s">
        <v>452</v>
      </c>
      <c r="D219" s="31" t="s">
        <v>81</v>
      </c>
      <c r="E219" s="33" t="s">
        <v>453</v>
      </c>
      <c r="F219" s="34" t="s">
        <v>120</v>
      </c>
      <c r="G219" s="35">
        <v>1</v>
      </c>
      <c r="H219" s="36">
        <v>0</v>
      </c>
      <c r="I219" s="36">
        <f>ROUND(G219*H219,P4)</f>
        <v>0</v>
      </c>
      <c r="J219" s="31"/>
      <c r="O219" s="37">
        <f>I219*0.21</f>
        <v>0</v>
      </c>
      <c r="P219">
        <v>3</v>
      </c>
    </row>
    <row r="220" spans="1:16" x14ac:dyDescent="0.25">
      <c r="A220" s="31" t="s">
        <v>84</v>
      </c>
      <c r="B220" s="38"/>
      <c r="E220" s="33" t="s">
        <v>453</v>
      </c>
      <c r="J220" s="39"/>
    </row>
    <row r="221" spans="1:16" x14ac:dyDescent="0.25">
      <c r="A221" s="31" t="s">
        <v>86</v>
      </c>
      <c r="B221" s="38"/>
      <c r="E221" s="40" t="s">
        <v>81</v>
      </c>
      <c r="J221" s="39"/>
    </row>
    <row r="222" spans="1:16" x14ac:dyDescent="0.25">
      <c r="A222" s="25" t="s">
        <v>76</v>
      </c>
      <c r="B222" s="26"/>
      <c r="C222" s="27" t="s">
        <v>364</v>
      </c>
      <c r="D222" s="28"/>
      <c r="E222" s="25" t="s">
        <v>365</v>
      </c>
      <c r="F222" s="28"/>
      <c r="G222" s="28"/>
      <c r="H222" s="28"/>
      <c r="I222" s="29">
        <f>SUMIFS(I223:I237,A223:A237,"P")</f>
        <v>0</v>
      </c>
      <c r="J222" s="30"/>
    </row>
    <row r="223" spans="1:16" x14ac:dyDescent="0.25">
      <c r="A223" s="31" t="s">
        <v>79</v>
      </c>
      <c r="B223" s="31">
        <v>71</v>
      </c>
      <c r="C223" s="32" t="s">
        <v>366</v>
      </c>
      <c r="D223" s="31" t="s">
        <v>81</v>
      </c>
      <c r="E223" s="33" t="s">
        <v>367</v>
      </c>
      <c r="F223" s="34" t="s">
        <v>368</v>
      </c>
      <c r="G223" s="35">
        <v>1</v>
      </c>
      <c r="H223" s="36">
        <v>0</v>
      </c>
      <c r="I223" s="36">
        <f>ROUND(G223*H223,P4)</f>
        <v>0</v>
      </c>
      <c r="J223" s="31"/>
      <c r="O223" s="37">
        <f>I223*0.21</f>
        <v>0</v>
      </c>
      <c r="P223">
        <v>3</v>
      </c>
    </row>
    <row r="224" spans="1:16" x14ac:dyDescent="0.25">
      <c r="A224" s="31" t="s">
        <v>84</v>
      </c>
      <c r="B224" s="38"/>
      <c r="E224" s="33" t="s">
        <v>367</v>
      </c>
      <c r="J224" s="39"/>
    </row>
    <row r="225" spans="1:16" x14ac:dyDescent="0.25">
      <c r="A225" s="31" t="s">
        <v>86</v>
      </c>
      <c r="B225" s="38"/>
      <c r="E225" s="40" t="s">
        <v>81</v>
      </c>
      <c r="J225" s="39"/>
    </row>
    <row r="226" spans="1:16" x14ac:dyDescent="0.25">
      <c r="A226" s="31" t="s">
        <v>79</v>
      </c>
      <c r="B226" s="31">
        <v>72</v>
      </c>
      <c r="C226" s="32" t="s">
        <v>454</v>
      </c>
      <c r="D226" s="31" t="s">
        <v>81</v>
      </c>
      <c r="E226" s="33" t="s">
        <v>455</v>
      </c>
      <c r="F226" s="34" t="s">
        <v>368</v>
      </c>
      <c r="G226" s="35">
        <v>1</v>
      </c>
      <c r="H226" s="36">
        <v>0</v>
      </c>
      <c r="I226" s="36">
        <f>ROUND(G226*H226,P4)</f>
        <v>0</v>
      </c>
      <c r="J226" s="31"/>
      <c r="O226" s="37">
        <f>I226*0.21</f>
        <v>0</v>
      </c>
      <c r="P226">
        <v>3</v>
      </c>
    </row>
    <row r="227" spans="1:16" x14ac:dyDescent="0.25">
      <c r="A227" s="31" t="s">
        <v>84</v>
      </c>
      <c r="B227" s="38"/>
      <c r="E227" s="33" t="s">
        <v>455</v>
      </c>
      <c r="J227" s="39"/>
    </row>
    <row r="228" spans="1:16" x14ac:dyDescent="0.25">
      <c r="A228" s="31" t="s">
        <v>86</v>
      </c>
      <c r="B228" s="38"/>
      <c r="E228" s="40" t="s">
        <v>81</v>
      </c>
      <c r="J228" s="39"/>
    </row>
    <row r="229" spans="1:16" x14ac:dyDescent="0.25">
      <c r="A229" s="31" t="s">
        <v>79</v>
      </c>
      <c r="B229" s="31">
        <v>73</v>
      </c>
      <c r="C229" s="32" t="s">
        <v>456</v>
      </c>
      <c r="D229" s="31" t="s">
        <v>81</v>
      </c>
      <c r="E229" s="33" t="s">
        <v>457</v>
      </c>
      <c r="F229" s="34" t="s">
        <v>368</v>
      </c>
      <c r="G229" s="35">
        <v>1</v>
      </c>
      <c r="H229" s="36">
        <v>0</v>
      </c>
      <c r="I229" s="36">
        <f>ROUND(G229*H229,P4)</f>
        <v>0</v>
      </c>
      <c r="J229" s="31"/>
      <c r="O229" s="37">
        <f>I229*0.21</f>
        <v>0</v>
      </c>
      <c r="P229">
        <v>3</v>
      </c>
    </row>
    <row r="230" spans="1:16" x14ac:dyDescent="0.25">
      <c r="A230" s="31" t="s">
        <v>84</v>
      </c>
      <c r="B230" s="38"/>
      <c r="E230" s="33" t="s">
        <v>457</v>
      </c>
      <c r="J230" s="39"/>
    </row>
    <row r="231" spans="1:16" x14ac:dyDescent="0.25">
      <c r="A231" s="31" t="s">
        <v>86</v>
      </c>
      <c r="B231" s="38"/>
      <c r="E231" s="40" t="s">
        <v>81</v>
      </c>
      <c r="J231" s="39"/>
    </row>
    <row r="232" spans="1:16" x14ac:dyDescent="0.25">
      <c r="A232" s="31" t="s">
        <v>79</v>
      </c>
      <c r="B232" s="31">
        <v>74</v>
      </c>
      <c r="C232" s="32" t="s">
        <v>372</v>
      </c>
      <c r="D232" s="31" t="s">
        <v>81</v>
      </c>
      <c r="E232" s="33" t="s">
        <v>373</v>
      </c>
      <c r="F232" s="34" t="s">
        <v>368</v>
      </c>
      <c r="G232" s="35">
        <v>1</v>
      </c>
      <c r="H232" s="36">
        <v>0</v>
      </c>
      <c r="I232" s="36">
        <f>ROUND(G232*H232,P4)</f>
        <v>0</v>
      </c>
      <c r="J232" s="31"/>
      <c r="O232" s="37">
        <f>I232*0.21</f>
        <v>0</v>
      </c>
      <c r="P232">
        <v>3</v>
      </c>
    </row>
    <row r="233" spans="1:16" x14ac:dyDescent="0.25">
      <c r="A233" s="31" t="s">
        <v>84</v>
      </c>
      <c r="B233" s="38"/>
      <c r="E233" s="33" t="s">
        <v>373</v>
      </c>
      <c r="J233" s="39"/>
    </row>
    <row r="234" spans="1:16" x14ac:dyDescent="0.25">
      <c r="A234" s="31" t="s">
        <v>86</v>
      </c>
      <c r="B234" s="38"/>
      <c r="E234" s="40" t="s">
        <v>81</v>
      </c>
      <c r="J234" s="39"/>
    </row>
    <row r="235" spans="1:16" x14ac:dyDescent="0.25">
      <c r="A235" s="31" t="s">
        <v>79</v>
      </c>
      <c r="B235" s="31">
        <v>75</v>
      </c>
      <c r="C235" s="32" t="s">
        <v>458</v>
      </c>
      <c r="D235" s="31" t="s">
        <v>81</v>
      </c>
      <c r="E235" s="33" t="s">
        <v>459</v>
      </c>
      <c r="F235" s="34" t="s">
        <v>368</v>
      </c>
      <c r="G235" s="35">
        <v>1</v>
      </c>
      <c r="H235" s="36">
        <v>0</v>
      </c>
      <c r="I235" s="36">
        <f>ROUND(G235*H235,P4)</f>
        <v>0</v>
      </c>
      <c r="J235" s="31"/>
      <c r="O235" s="37">
        <f>I235*0.21</f>
        <v>0</v>
      </c>
      <c r="P235">
        <v>3</v>
      </c>
    </row>
    <row r="236" spans="1:16" x14ac:dyDescent="0.25">
      <c r="A236" s="31" t="s">
        <v>84</v>
      </c>
      <c r="B236" s="38"/>
      <c r="E236" s="33" t="s">
        <v>459</v>
      </c>
      <c r="J236" s="39"/>
    </row>
    <row r="237" spans="1:16" x14ac:dyDescent="0.25">
      <c r="A237" s="31" t="s">
        <v>86</v>
      </c>
      <c r="B237" s="41"/>
      <c r="C237" s="42"/>
      <c r="D237" s="42"/>
      <c r="E237" s="43" t="s">
        <v>81</v>
      </c>
      <c r="F237" s="42"/>
      <c r="G237" s="42"/>
      <c r="H237" s="42"/>
      <c r="I237" s="42"/>
      <c r="J23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14</v>
      </c>
      <c r="I3" s="20">
        <f>SUMIFS(I8:I115,A8:A115,"SD")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14</v>
      </c>
      <c r="D4" s="49"/>
      <c r="E4" s="18" t="s">
        <v>15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283</v>
      </c>
      <c r="F8" s="28"/>
      <c r="G8" s="28"/>
      <c r="H8" s="28"/>
      <c r="I8" s="29">
        <f>SUMIFS(I9:I62,A9:A62,"P")</f>
        <v>0</v>
      </c>
      <c r="J8" s="30"/>
    </row>
    <row r="9" spans="1:16" x14ac:dyDescent="0.25">
      <c r="A9" s="31" t="s">
        <v>79</v>
      </c>
      <c r="B9" s="31">
        <v>16</v>
      </c>
      <c r="C9" s="32" t="s">
        <v>460</v>
      </c>
      <c r="D9" s="31" t="s">
        <v>81</v>
      </c>
      <c r="E9" s="33" t="s">
        <v>461</v>
      </c>
      <c r="F9" s="34" t="s">
        <v>120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461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ht="30" x14ac:dyDescent="0.25">
      <c r="A12" s="31" t="s">
        <v>79</v>
      </c>
      <c r="B12" s="31">
        <v>6</v>
      </c>
      <c r="C12" s="32" t="s">
        <v>462</v>
      </c>
      <c r="D12" s="31" t="s">
        <v>81</v>
      </c>
      <c r="E12" s="33" t="s">
        <v>463</v>
      </c>
      <c r="F12" s="34" t="s">
        <v>120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463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45" x14ac:dyDescent="0.25">
      <c r="A15" s="31" t="s">
        <v>79</v>
      </c>
      <c r="B15" s="31">
        <v>4</v>
      </c>
      <c r="C15" s="32" t="s">
        <v>464</v>
      </c>
      <c r="D15" s="31" t="s">
        <v>81</v>
      </c>
      <c r="E15" s="33" t="s">
        <v>465</v>
      </c>
      <c r="F15" s="34" t="s">
        <v>120</v>
      </c>
      <c r="G15" s="35">
        <v>3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45" x14ac:dyDescent="0.25">
      <c r="A16" s="31" t="s">
        <v>84</v>
      </c>
      <c r="B16" s="38"/>
      <c r="E16" s="33" t="s">
        <v>465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ht="30" x14ac:dyDescent="0.25">
      <c r="A18" s="31" t="s">
        <v>79</v>
      </c>
      <c r="B18" s="31">
        <v>5</v>
      </c>
      <c r="C18" s="32" t="s">
        <v>466</v>
      </c>
      <c r="D18" s="31" t="s">
        <v>81</v>
      </c>
      <c r="E18" s="33" t="s">
        <v>467</v>
      </c>
      <c r="F18" s="34" t="s">
        <v>120</v>
      </c>
      <c r="G18" s="35">
        <v>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468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7</v>
      </c>
      <c r="C21" s="32" t="s">
        <v>469</v>
      </c>
      <c r="D21" s="31" t="s">
        <v>81</v>
      </c>
      <c r="E21" s="33" t="s">
        <v>470</v>
      </c>
      <c r="F21" s="34" t="s">
        <v>120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470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8</v>
      </c>
      <c r="C24" s="32" t="s">
        <v>471</v>
      </c>
      <c r="D24" s="31" t="s">
        <v>81</v>
      </c>
      <c r="E24" s="33" t="s">
        <v>472</v>
      </c>
      <c r="F24" s="34" t="s">
        <v>120</v>
      </c>
      <c r="G24" s="35">
        <v>5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472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9</v>
      </c>
      <c r="C27" s="32" t="s">
        <v>473</v>
      </c>
      <c r="D27" s="31" t="s">
        <v>81</v>
      </c>
      <c r="E27" s="33" t="s">
        <v>474</v>
      </c>
      <c r="F27" s="34" t="s">
        <v>120</v>
      </c>
      <c r="G27" s="35">
        <v>5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474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x14ac:dyDescent="0.25">
      <c r="A30" s="31" t="s">
        <v>79</v>
      </c>
      <c r="B30" s="31">
        <v>12</v>
      </c>
      <c r="C30" s="32" t="s">
        <v>475</v>
      </c>
      <c r="D30" s="31" t="s">
        <v>81</v>
      </c>
      <c r="E30" s="33" t="s">
        <v>476</v>
      </c>
      <c r="F30" s="34" t="s">
        <v>95</v>
      </c>
      <c r="G30" s="35">
        <v>50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84</v>
      </c>
      <c r="B31" s="38"/>
      <c r="E31" s="33" t="s">
        <v>476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31" t="s">
        <v>79</v>
      </c>
      <c r="B33" s="31">
        <v>13</v>
      </c>
      <c r="C33" s="32" t="s">
        <v>477</v>
      </c>
      <c r="D33" s="31" t="s">
        <v>81</v>
      </c>
      <c r="E33" s="33" t="s">
        <v>478</v>
      </c>
      <c r="F33" s="34" t="s">
        <v>120</v>
      </c>
      <c r="G33" s="35">
        <v>2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478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x14ac:dyDescent="0.25">
      <c r="A36" s="31" t="s">
        <v>79</v>
      </c>
      <c r="B36" s="31">
        <v>14</v>
      </c>
      <c r="C36" s="32" t="s">
        <v>479</v>
      </c>
      <c r="D36" s="31" t="s">
        <v>81</v>
      </c>
      <c r="E36" s="33" t="s">
        <v>480</v>
      </c>
      <c r="F36" s="34" t="s">
        <v>120</v>
      </c>
      <c r="G36" s="35">
        <v>2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84</v>
      </c>
      <c r="B37" s="38"/>
      <c r="E37" s="33" t="s">
        <v>480</v>
      </c>
      <c r="J37" s="39"/>
    </row>
    <row r="38" spans="1:16" x14ac:dyDescent="0.25">
      <c r="A38" s="31" t="s">
        <v>86</v>
      </c>
      <c r="B38" s="38"/>
      <c r="E38" s="40" t="s">
        <v>81</v>
      </c>
      <c r="J38" s="39"/>
    </row>
    <row r="39" spans="1:16" x14ac:dyDescent="0.25">
      <c r="A39" s="31" t="s">
        <v>79</v>
      </c>
      <c r="B39" s="31">
        <v>2</v>
      </c>
      <c r="C39" s="32" t="s">
        <v>343</v>
      </c>
      <c r="D39" s="31" t="s">
        <v>81</v>
      </c>
      <c r="E39" s="33" t="s">
        <v>344</v>
      </c>
      <c r="F39" s="34" t="s">
        <v>120</v>
      </c>
      <c r="G39" s="35">
        <v>8</v>
      </c>
      <c r="H39" s="36">
        <v>0</v>
      </c>
      <c r="I39" s="36">
        <f>ROUND(G39*H39,P4)</f>
        <v>0</v>
      </c>
      <c r="J39" s="31"/>
      <c r="O39" s="37">
        <f>I39*0.21</f>
        <v>0</v>
      </c>
      <c r="P39">
        <v>3</v>
      </c>
    </row>
    <row r="40" spans="1:16" x14ac:dyDescent="0.25">
      <c r="A40" s="31" t="s">
        <v>84</v>
      </c>
      <c r="B40" s="38"/>
      <c r="E40" s="33" t="s">
        <v>344</v>
      </c>
      <c r="J40" s="39"/>
    </row>
    <row r="41" spans="1:16" x14ac:dyDescent="0.25">
      <c r="A41" s="31" t="s">
        <v>86</v>
      </c>
      <c r="B41" s="38"/>
      <c r="E41" s="40" t="s">
        <v>81</v>
      </c>
      <c r="J41" s="39"/>
    </row>
    <row r="42" spans="1:16" x14ac:dyDescent="0.25">
      <c r="A42" s="31" t="s">
        <v>79</v>
      </c>
      <c r="B42" s="31">
        <v>3</v>
      </c>
      <c r="C42" s="32" t="s">
        <v>345</v>
      </c>
      <c r="D42" s="31" t="s">
        <v>81</v>
      </c>
      <c r="E42" s="33" t="s">
        <v>346</v>
      </c>
      <c r="F42" s="34" t="s">
        <v>120</v>
      </c>
      <c r="G42" s="35">
        <v>12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84</v>
      </c>
      <c r="B43" s="38"/>
      <c r="E43" s="33" t="s">
        <v>346</v>
      </c>
      <c r="J43" s="39"/>
    </row>
    <row r="44" spans="1:16" x14ac:dyDescent="0.25">
      <c r="A44" s="31" t="s">
        <v>86</v>
      </c>
      <c r="B44" s="38"/>
      <c r="E44" s="40" t="s">
        <v>81</v>
      </c>
      <c r="J44" s="39"/>
    </row>
    <row r="45" spans="1:16" x14ac:dyDescent="0.25">
      <c r="A45" s="31" t="s">
        <v>79</v>
      </c>
      <c r="B45" s="31">
        <v>17</v>
      </c>
      <c r="C45" s="32" t="s">
        <v>481</v>
      </c>
      <c r="D45" s="31" t="s">
        <v>81</v>
      </c>
      <c r="E45" s="33" t="s">
        <v>482</v>
      </c>
      <c r="F45" s="34" t="s">
        <v>120</v>
      </c>
      <c r="G45" s="35">
        <v>4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33" t="s">
        <v>482</v>
      </c>
      <c r="J46" s="39"/>
    </row>
    <row r="47" spans="1:16" x14ac:dyDescent="0.25">
      <c r="A47" s="31" t="s">
        <v>86</v>
      </c>
      <c r="B47" s="38"/>
      <c r="E47" s="40" t="s">
        <v>81</v>
      </c>
      <c r="J47" s="39"/>
    </row>
    <row r="48" spans="1:16" x14ac:dyDescent="0.25">
      <c r="A48" s="31" t="s">
        <v>79</v>
      </c>
      <c r="B48" s="31">
        <v>15</v>
      </c>
      <c r="C48" s="32" t="s">
        <v>483</v>
      </c>
      <c r="D48" s="31" t="s">
        <v>81</v>
      </c>
      <c r="E48" s="33" t="s">
        <v>298</v>
      </c>
      <c r="F48" s="34" t="s">
        <v>120</v>
      </c>
      <c r="G48" s="35">
        <v>1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x14ac:dyDescent="0.25">
      <c r="A49" s="31" t="s">
        <v>84</v>
      </c>
      <c r="B49" s="38"/>
      <c r="E49" s="33" t="s">
        <v>298</v>
      </c>
      <c r="J49" s="39"/>
    </row>
    <row r="50" spans="1:16" x14ac:dyDescent="0.25">
      <c r="A50" s="31" t="s">
        <v>86</v>
      </c>
      <c r="B50" s="38"/>
      <c r="E50" s="40" t="s">
        <v>81</v>
      </c>
      <c r="J50" s="39"/>
    </row>
    <row r="51" spans="1:16" x14ac:dyDescent="0.25">
      <c r="A51" s="31" t="s">
        <v>79</v>
      </c>
      <c r="B51" s="31">
        <v>1</v>
      </c>
      <c r="C51" s="32" t="s">
        <v>484</v>
      </c>
      <c r="D51" s="31" t="s">
        <v>81</v>
      </c>
      <c r="E51" s="33" t="s">
        <v>485</v>
      </c>
      <c r="F51" s="34" t="s">
        <v>120</v>
      </c>
      <c r="G51" s="35">
        <v>4</v>
      </c>
      <c r="H51" s="36">
        <v>0</v>
      </c>
      <c r="I51" s="36">
        <f>ROUND(G51*H51,P4)</f>
        <v>0</v>
      </c>
      <c r="J51" s="31"/>
      <c r="O51" s="37">
        <f>I51*0.21</f>
        <v>0</v>
      </c>
      <c r="P51">
        <v>3</v>
      </c>
    </row>
    <row r="52" spans="1:16" x14ac:dyDescent="0.25">
      <c r="A52" s="31" t="s">
        <v>84</v>
      </c>
      <c r="B52" s="38"/>
      <c r="E52" s="33" t="s">
        <v>485</v>
      </c>
      <c r="J52" s="39"/>
    </row>
    <row r="53" spans="1:16" x14ac:dyDescent="0.25">
      <c r="A53" s="31" t="s">
        <v>86</v>
      </c>
      <c r="B53" s="38"/>
      <c r="E53" s="40" t="s">
        <v>81</v>
      </c>
      <c r="J53" s="39"/>
    </row>
    <row r="54" spans="1:16" x14ac:dyDescent="0.25">
      <c r="A54" s="31" t="s">
        <v>79</v>
      </c>
      <c r="B54" s="31">
        <v>18</v>
      </c>
      <c r="C54" s="32" t="s">
        <v>486</v>
      </c>
      <c r="D54" s="31" t="s">
        <v>81</v>
      </c>
      <c r="E54" s="33" t="s">
        <v>487</v>
      </c>
      <c r="F54" s="34" t="s">
        <v>488</v>
      </c>
      <c r="G54" s="35">
        <v>1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84</v>
      </c>
      <c r="B55" s="38"/>
      <c r="E55" s="33" t="s">
        <v>487</v>
      </c>
      <c r="J55" s="39"/>
    </row>
    <row r="56" spans="1:16" x14ac:dyDescent="0.25">
      <c r="A56" s="31" t="s">
        <v>86</v>
      </c>
      <c r="B56" s="38"/>
      <c r="E56" s="40" t="s">
        <v>81</v>
      </c>
      <c r="J56" s="39"/>
    </row>
    <row r="57" spans="1:16" ht="30" x14ac:dyDescent="0.25">
      <c r="A57" s="31" t="s">
        <v>79</v>
      </c>
      <c r="B57" s="31">
        <v>10</v>
      </c>
      <c r="C57" s="32" t="s">
        <v>489</v>
      </c>
      <c r="D57" s="31" t="s">
        <v>81</v>
      </c>
      <c r="E57" s="33" t="s">
        <v>490</v>
      </c>
      <c r="F57" s="34" t="s">
        <v>95</v>
      </c>
      <c r="G57" s="35">
        <v>40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ht="30" x14ac:dyDescent="0.25">
      <c r="A58" s="31" t="s">
        <v>84</v>
      </c>
      <c r="B58" s="38"/>
      <c r="E58" s="33" t="s">
        <v>490</v>
      </c>
      <c r="J58" s="39"/>
    </row>
    <row r="59" spans="1:16" x14ac:dyDescent="0.25">
      <c r="A59" s="31" t="s">
        <v>86</v>
      </c>
      <c r="B59" s="38"/>
      <c r="E59" s="40" t="s">
        <v>81</v>
      </c>
      <c r="J59" s="39"/>
    </row>
    <row r="60" spans="1:16" x14ac:dyDescent="0.25">
      <c r="A60" s="31" t="s">
        <v>79</v>
      </c>
      <c r="B60" s="31">
        <v>11</v>
      </c>
      <c r="C60" s="32" t="s">
        <v>491</v>
      </c>
      <c r="D60" s="31" t="s">
        <v>81</v>
      </c>
      <c r="E60" s="33" t="s">
        <v>492</v>
      </c>
      <c r="F60" s="34" t="s">
        <v>120</v>
      </c>
      <c r="G60" s="35">
        <v>20</v>
      </c>
      <c r="H60" s="36">
        <v>0</v>
      </c>
      <c r="I60" s="36">
        <f>ROUND(G60*H60,P4)</f>
        <v>0</v>
      </c>
      <c r="J60" s="31"/>
      <c r="O60" s="37">
        <f>I60*0.21</f>
        <v>0</v>
      </c>
      <c r="P60">
        <v>3</v>
      </c>
    </row>
    <row r="61" spans="1:16" x14ac:dyDescent="0.25">
      <c r="A61" s="31" t="s">
        <v>84</v>
      </c>
      <c r="B61" s="38"/>
      <c r="E61" s="33" t="s">
        <v>492</v>
      </c>
      <c r="J61" s="39"/>
    </row>
    <row r="62" spans="1:16" x14ac:dyDescent="0.25">
      <c r="A62" s="31" t="s">
        <v>86</v>
      </c>
      <c r="B62" s="38"/>
      <c r="E62" s="40" t="s">
        <v>81</v>
      </c>
      <c r="J62" s="39"/>
    </row>
    <row r="63" spans="1:16" x14ac:dyDescent="0.25">
      <c r="A63" s="25" t="s">
        <v>76</v>
      </c>
      <c r="B63" s="26"/>
      <c r="C63" s="27" t="s">
        <v>171</v>
      </c>
      <c r="D63" s="28"/>
      <c r="E63" s="25" t="s">
        <v>172</v>
      </c>
      <c r="F63" s="28"/>
      <c r="G63" s="28"/>
      <c r="H63" s="28"/>
      <c r="I63" s="29">
        <f>SUMIFS(I64:I96,A64:A96,"P")</f>
        <v>0</v>
      </c>
      <c r="J63" s="30"/>
    </row>
    <row r="64" spans="1:16" x14ac:dyDescent="0.25">
      <c r="A64" s="31" t="s">
        <v>79</v>
      </c>
      <c r="B64" s="31">
        <v>22</v>
      </c>
      <c r="C64" s="32" t="s">
        <v>493</v>
      </c>
      <c r="D64" s="31" t="s">
        <v>81</v>
      </c>
      <c r="E64" s="33" t="s">
        <v>494</v>
      </c>
      <c r="F64" s="34" t="s">
        <v>95</v>
      </c>
      <c r="G64" s="35">
        <v>40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494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23</v>
      </c>
      <c r="C67" s="32" t="s">
        <v>178</v>
      </c>
      <c r="D67" s="31" t="s">
        <v>81</v>
      </c>
      <c r="E67" s="33" t="s">
        <v>495</v>
      </c>
      <c r="F67" s="34" t="s">
        <v>120</v>
      </c>
      <c r="G67" s="35">
        <v>11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495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19</v>
      </c>
      <c r="C70" s="32" t="s">
        <v>496</v>
      </c>
      <c r="D70" s="31" t="s">
        <v>81</v>
      </c>
      <c r="E70" s="33" t="s">
        <v>497</v>
      </c>
      <c r="F70" s="34" t="s">
        <v>83</v>
      </c>
      <c r="G70" s="35">
        <v>4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497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28</v>
      </c>
      <c r="C73" s="32" t="s">
        <v>498</v>
      </c>
      <c r="D73" s="31" t="s">
        <v>81</v>
      </c>
      <c r="E73" s="33" t="s">
        <v>499</v>
      </c>
      <c r="F73" s="34" t="s">
        <v>120</v>
      </c>
      <c r="G73" s="35">
        <v>6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499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29</v>
      </c>
      <c r="C76" s="32" t="s">
        <v>500</v>
      </c>
      <c r="D76" s="31" t="s">
        <v>81</v>
      </c>
      <c r="E76" s="33" t="s">
        <v>501</v>
      </c>
      <c r="F76" s="34" t="s">
        <v>120</v>
      </c>
      <c r="G76" s="35">
        <v>1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501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25</v>
      </c>
      <c r="C79" s="32" t="s">
        <v>502</v>
      </c>
      <c r="D79" s="31" t="s">
        <v>81</v>
      </c>
      <c r="E79" s="33" t="s">
        <v>503</v>
      </c>
      <c r="F79" s="34" t="s">
        <v>95</v>
      </c>
      <c r="G79" s="35">
        <v>40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503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21</v>
      </c>
      <c r="C82" s="32" t="s">
        <v>504</v>
      </c>
      <c r="D82" s="31" t="s">
        <v>81</v>
      </c>
      <c r="E82" s="33" t="s">
        <v>505</v>
      </c>
      <c r="F82" s="34" t="s">
        <v>120</v>
      </c>
      <c r="G82" s="35">
        <v>1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505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27</v>
      </c>
      <c r="C85" s="32" t="s">
        <v>506</v>
      </c>
      <c r="D85" s="31" t="s">
        <v>81</v>
      </c>
      <c r="E85" s="33" t="s">
        <v>507</v>
      </c>
      <c r="F85" s="34" t="s">
        <v>488</v>
      </c>
      <c r="G85" s="35">
        <v>1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507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20</v>
      </c>
      <c r="C88" s="32" t="s">
        <v>508</v>
      </c>
      <c r="D88" s="31" t="s">
        <v>81</v>
      </c>
      <c r="E88" s="33" t="s">
        <v>509</v>
      </c>
      <c r="F88" s="34" t="s">
        <v>120</v>
      </c>
      <c r="G88" s="35">
        <v>2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509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24</v>
      </c>
      <c r="C91" s="32" t="s">
        <v>510</v>
      </c>
      <c r="D91" s="31" t="s">
        <v>81</v>
      </c>
      <c r="E91" s="33" t="s">
        <v>511</v>
      </c>
      <c r="F91" s="34" t="s">
        <v>120</v>
      </c>
      <c r="G91" s="35">
        <v>22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511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x14ac:dyDescent="0.25">
      <c r="A94" s="31" t="s">
        <v>79</v>
      </c>
      <c r="B94" s="31">
        <v>26</v>
      </c>
      <c r="C94" s="32" t="s">
        <v>512</v>
      </c>
      <c r="D94" s="31" t="s">
        <v>81</v>
      </c>
      <c r="E94" s="33" t="s">
        <v>513</v>
      </c>
      <c r="F94" s="34" t="s">
        <v>120</v>
      </c>
      <c r="G94" s="35">
        <v>4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x14ac:dyDescent="0.25">
      <c r="A95" s="31" t="s">
        <v>84</v>
      </c>
      <c r="B95" s="38"/>
      <c r="E95" s="33" t="s">
        <v>513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25" t="s">
        <v>76</v>
      </c>
      <c r="B97" s="26"/>
      <c r="C97" s="27" t="s">
        <v>364</v>
      </c>
      <c r="D97" s="28"/>
      <c r="E97" s="25" t="s">
        <v>365</v>
      </c>
      <c r="F97" s="28"/>
      <c r="G97" s="28"/>
      <c r="H97" s="28"/>
      <c r="I97" s="29">
        <f>SUMIFS(I98:I115,A98:A115,"P")</f>
        <v>0</v>
      </c>
      <c r="J97" s="30"/>
    </row>
    <row r="98" spans="1:16" x14ac:dyDescent="0.25">
      <c r="A98" s="31" t="s">
        <v>79</v>
      </c>
      <c r="B98" s="31">
        <v>33</v>
      </c>
      <c r="C98" s="32" t="s">
        <v>372</v>
      </c>
      <c r="D98" s="31" t="s">
        <v>81</v>
      </c>
      <c r="E98" s="33" t="s">
        <v>373</v>
      </c>
      <c r="F98" s="34" t="s">
        <v>368</v>
      </c>
      <c r="G98" s="35">
        <v>1</v>
      </c>
      <c r="H98" s="36">
        <v>0</v>
      </c>
      <c r="I98" s="36">
        <f>ROUND(G98*H98,P4)</f>
        <v>0</v>
      </c>
      <c r="J98" s="31"/>
      <c r="O98" s="37">
        <f>I98*0.21</f>
        <v>0</v>
      </c>
      <c r="P98">
        <v>3</v>
      </c>
    </row>
    <row r="99" spans="1:16" x14ac:dyDescent="0.25">
      <c r="A99" s="31" t="s">
        <v>84</v>
      </c>
      <c r="B99" s="38"/>
      <c r="E99" s="33" t="s">
        <v>373</v>
      </c>
      <c r="J99" s="39"/>
    </row>
    <row r="100" spans="1:16" x14ac:dyDescent="0.25">
      <c r="A100" s="31" t="s">
        <v>86</v>
      </c>
      <c r="B100" s="38"/>
      <c r="E100" s="40" t="s">
        <v>81</v>
      </c>
      <c r="J100" s="39"/>
    </row>
    <row r="101" spans="1:16" x14ac:dyDescent="0.25">
      <c r="A101" s="31" t="s">
        <v>79</v>
      </c>
      <c r="B101" s="31">
        <v>31</v>
      </c>
      <c r="C101" s="32" t="s">
        <v>514</v>
      </c>
      <c r="D101" s="31" t="s">
        <v>81</v>
      </c>
      <c r="E101" s="33" t="s">
        <v>515</v>
      </c>
      <c r="F101" s="34" t="s">
        <v>120</v>
      </c>
      <c r="G101" s="35">
        <v>1</v>
      </c>
      <c r="H101" s="36">
        <v>0</v>
      </c>
      <c r="I101" s="36">
        <f>ROUND(G101*H101,P4)</f>
        <v>0</v>
      </c>
      <c r="J101" s="31"/>
      <c r="O101" s="37">
        <f>I101*0.21</f>
        <v>0</v>
      </c>
      <c r="P101">
        <v>3</v>
      </c>
    </row>
    <row r="102" spans="1:16" x14ac:dyDescent="0.25">
      <c r="A102" s="31" t="s">
        <v>84</v>
      </c>
      <c r="B102" s="38"/>
      <c r="E102" s="33" t="s">
        <v>459</v>
      </c>
      <c r="J102" s="39"/>
    </row>
    <row r="103" spans="1:16" x14ac:dyDescent="0.25">
      <c r="A103" s="31" t="s">
        <v>86</v>
      </c>
      <c r="B103" s="38"/>
      <c r="E103" s="40" t="s">
        <v>81</v>
      </c>
      <c r="J103" s="39"/>
    </row>
    <row r="104" spans="1:16" x14ac:dyDescent="0.25">
      <c r="A104" s="31" t="s">
        <v>79</v>
      </c>
      <c r="B104" s="31">
        <v>30</v>
      </c>
      <c r="C104" s="32" t="s">
        <v>516</v>
      </c>
      <c r="D104" s="31" t="s">
        <v>81</v>
      </c>
      <c r="E104" s="33" t="s">
        <v>517</v>
      </c>
      <c r="F104" s="34" t="s">
        <v>120</v>
      </c>
      <c r="G104" s="35">
        <v>1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517</v>
      </c>
      <c r="J105" s="39"/>
    </row>
    <row r="106" spans="1:16" x14ac:dyDescent="0.25">
      <c r="A106" s="31" t="s">
        <v>86</v>
      </c>
      <c r="B106" s="38"/>
      <c r="E106" s="40" t="s">
        <v>81</v>
      </c>
      <c r="J106" s="39"/>
    </row>
    <row r="107" spans="1:16" x14ac:dyDescent="0.25">
      <c r="A107" s="31" t="s">
        <v>79</v>
      </c>
      <c r="B107" s="31">
        <v>32</v>
      </c>
      <c r="C107" s="32" t="s">
        <v>518</v>
      </c>
      <c r="D107" s="31" t="s">
        <v>81</v>
      </c>
      <c r="E107" s="33" t="s">
        <v>457</v>
      </c>
      <c r="F107" s="34" t="s">
        <v>120</v>
      </c>
      <c r="G107" s="35">
        <v>1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x14ac:dyDescent="0.25">
      <c r="A108" s="31" t="s">
        <v>84</v>
      </c>
      <c r="B108" s="38"/>
      <c r="E108" s="33" t="s">
        <v>457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519</v>
      </c>
      <c r="D110" s="31" t="s">
        <v>81</v>
      </c>
      <c r="E110" s="33" t="s">
        <v>520</v>
      </c>
      <c r="F110" s="34" t="s">
        <v>488</v>
      </c>
      <c r="G110" s="35">
        <v>1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x14ac:dyDescent="0.25">
      <c r="A111" s="31" t="s">
        <v>84</v>
      </c>
      <c r="B111" s="38"/>
      <c r="E111" s="33" t="s">
        <v>520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x14ac:dyDescent="0.25">
      <c r="A113" s="31" t="s">
        <v>79</v>
      </c>
      <c r="B113" s="31">
        <v>35</v>
      </c>
      <c r="C113" s="32" t="s">
        <v>521</v>
      </c>
      <c r="D113" s="31" t="s">
        <v>81</v>
      </c>
      <c r="E113" s="33" t="s">
        <v>370</v>
      </c>
      <c r="F113" s="34" t="s">
        <v>120</v>
      </c>
      <c r="G113" s="35">
        <v>1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x14ac:dyDescent="0.25">
      <c r="A114" s="31" t="s">
        <v>84</v>
      </c>
      <c r="B114" s="38"/>
      <c r="E114" s="33" t="s">
        <v>370</v>
      </c>
      <c r="J114" s="39"/>
    </row>
    <row r="115" spans="1:16" x14ac:dyDescent="0.25">
      <c r="A115" s="31" t="s">
        <v>86</v>
      </c>
      <c r="B115" s="41"/>
      <c r="C115" s="42"/>
      <c r="D115" s="42"/>
      <c r="E115" s="43" t="s">
        <v>81</v>
      </c>
      <c r="F115" s="42"/>
      <c r="G115" s="42"/>
      <c r="H115" s="42"/>
      <c r="I115" s="42"/>
      <c r="J11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16</v>
      </c>
      <c r="I3" s="20">
        <f>SUMIFS(I8:I480,A8:A480,"SD")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16</v>
      </c>
      <c r="D4" s="49"/>
      <c r="E4" s="18" t="s">
        <v>17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SUMIFS(I9:I32,A9:A32,"P")</f>
        <v>0</v>
      </c>
      <c r="J8" s="30"/>
    </row>
    <row r="9" spans="1:16" ht="30" x14ac:dyDescent="0.25">
      <c r="A9" s="31" t="s">
        <v>79</v>
      </c>
      <c r="B9" s="31">
        <v>7</v>
      </c>
      <c r="C9" s="32" t="s">
        <v>522</v>
      </c>
      <c r="D9" s="31" t="s">
        <v>81</v>
      </c>
      <c r="E9" s="33" t="s">
        <v>523</v>
      </c>
      <c r="F9" s="34" t="s">
        <v>123</v>
      </c>
      <c r="G9" s="35">
        <v>2.4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84</v>
      </c>
      <c r="B10" s="38"/>
      <c r="E10" s="33" t="s">
        <v>523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1</v>
      </c>
      <c r="C12" s="32" t="s">
        <v>524</v>
      </c>
      <c r="D12" s="31" t="s">
        <v>81</v>
      </c>
      <c r="E12" s="33" t="s">
        <v>525</v>
      </c>
      <c r="F12" s="34" t="s">
        <v>83</v>
      </c>
      <c r="G12" s="35">
        <v>2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84</v>
      </c>
      <c r="B13" s="38"/>
      <c r="E13" s="33" t="s">
        <v>525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30" x14ac:dyDescent="0.25">
      <c r="A15" s="31" t="s">
        <v>79</v>
      </c>
      <c r="B15" s="31">
        <v>5</v>
      </c>
      <c r="C15" s="32" t="s">
        <v>526</v>
      </c>
      <c r="D15" s="31" t="s">
        <v>81</v>
      </c>
      <c r="E15" s="33" t="s">
        <v>527</v>
      </c>
      <c r="F15" s="34" t="s">
        <v>83</v>
      </c>
      <c r="G15" s="35">
        <v>2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30" x14ac:dyDescent="0.25">
      <c r="A16" s="31" t="s">
        <v>84</v>
      </c>
      <c r="B16" s="38"/>
      <c r="E16" s="33" t="s">
        <v>528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31" t="s">
        <v>79</v>
      </c>
      <c r="B18" s="31">
        <v>6</v>
      </c>
      <c r="C18" s="32" t="s">
        <v>529</v>
      </c>
      <c r="D18" s="31" t="s">
        <v>81</v>
      </c>
      <c r="E18" s="33" t="s">
        <v>530</v>
      </c>
      <c r="F18" s="34" t="s">
        <v>83</v>
      </c>
      <c r="G18" s="35">
        <v>16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531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4</v>
      </c>
      <c r="C21" s="32" t="s">
        <v>532</v>
      </c>
      <c r="D21" s="31" t="s">
        <v>81</v>
      </c>
      <c r="E21" s="33" t="s">
        <v>533</v>
      </c>
      <c r="F21" s="34" t="s">
        <v>83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533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3</v>
      </c>
      <c r="C24" s="32" t="s">
        <v>534</v>
      </c>
      <c r="D24" s="31" t="s">
        <v>81</v>
      </c>
      <c r="E24" s="33" t="s">
        <v>535</v>
      </c>
      <c r="F24" s="34" t="s">
        <v>83</v>
      </c>
      <c r="G24" s="35">
        <v>2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535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2</v>
      </c>
      <c r="C27" s="32" t="s">
        <v>536</v>
      </c>
      <c r="D27" s="31" t="s">
        <v>81</v>
      </c>
      <c r="E27" s="33" t="s">
        <v>537</v>
      </c>
      <c r="F27" s="34" t="s">
        <v>83</v>
      </c>
      <c r="G27" s="35">
        <v>2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537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ht="30" x14ac:dyDescent="0.25">
      <c r="A30" s="31" t="s">
        <v>79</v>
      </c>
      <c r="B30" s="31">
        <v>8</v>
      </c>
      <c r="C30" s="32" t="s">
        <v>97</v>
      </c>
      <c r="D30" s="31" t="s">
        <v>81</v>
      </c>
      <c r="E30" s="33" t="s">
        <v>98</v>
      </c>
      <c r="F30" s="34" t="s">
        <v>99</v>
      </c>
      <c r="G30" s="35">
        <v>6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ht="30" x14ac:dyDescent="0.25">
      <c r="A31" s="31" t="s">
        <v>84</v>
      </c>
      <c r="B31" s="38"/>
      <c r="E31" s="33" t="s">
        <v>98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25" t="s">
        <v>76</v>
      </c>
      <c r="B33" s="26"/>
      <c r="C33" s="27" t="s">
        <v>100</v>
      </c>
      <c r="D33" s="28"/>
      <c r="E33" s="25" t="s">
        <v>101</v>
      </c>
      <c r="F33" s="28"/>
      <c r="G33" s="28"/>
      <c r="H33" s="28"/>
      <c r="I33" s="29">
        <f>SUMIFS(I34:I114,A34:A114,"P")</f>
        <v>0</v>
      </c>
      <c r="J33" s="30"/>
    </row>
    <row r="34" spans="1:16" ht="30" x14ac:dyDescent="0.25">
      <c r="A34" s="31" t="s">
        <v>79</v>
      </c>
      <c r="B34" s="31">
        <v>32</v>
      </c>
      <c r="C34" s="32" t="s">
        <v>102</v>
      </c>
      <c r="D34" s="31" t="s">
        <v>81</v>
      </c>
      <c r="E34" s="33" t="s">
        <v>103</v>
      </c>
      <c r="F34" s="34" t="s">
        <v>99</v>
      </c>
      <c r="G34" s="35">
        <v>36.130000000000003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ht="30" x14ac:dyDescent="0.25">
      <c r="A35" s="31" t="s">
        <v>84</v>
      </c>
      <c r="B35" s="38"/>
      <c r="E35" s="33" t="s">
        <v>103</v>
      </c>
      <c r="J35" s="39"/>
    </row>
    <row r="36" spans="1:16" x14ac:dyDescent="0.25">
      <c r="A36" s="31" t="s">
        <v>86</v>
      </c>
      <c r="B36" s="38"/>
      <c r="E36" s="40" t="s">
        <v>81</v>
      </c>
      <c r="J36" s="39"/>
    </row>
    <row r="37" spans="1:16" x14ac:dyDescent="0.25">
      <c r="A37" s="31" t="s">
        <v>79</v>
      </c>
      <c r="B37" s="31">
        <v>34</v>
      </c>
      <c r="C37" s="32" t="s">
        <v>104</v>
      </c>
      <c r="D37" s="31" t="s">
        <v>81</v>
      </c>
      <c r="E37" s="33" t="s">
        <v>105</v>
      </c>
      <c r="F37" s="34" t="s">
        <v>106</v>
      </c>
      <c r="G37" s="35">
        <v>149.5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x14ac:dyDescent="0.25">
      <c r="A38" s="31" t="s">
        <v>84</v>
      </c>
      <c r="B38" s="38"/>
      <c r="E38" s="33" t="s">
        <v>105</v>
      </c>
      <c r="J38" s="39"/>
    </row>
    <row r="39" spans="1:16" x14ac:dyDescent="0.25">
      <c r="A39" s="31" t="s">
        <v>86</v>
      </c>
      <c r="B39" s="38"/>
      <c r="E39" s="40" t="s">
        <v>81</v>
      </c>
      <c r="J39" s="39"/>
    </row>
    <row r="40" spans="1:16" ht="30" x14ac:dyDescent="0.25">
      <c r="A40" s="31" t="s">
        <v>79</v>
      </c>
      <c r="B40" s="31">
        <v>26</v>
      </c>
      <c r="C40" s="32" t="s">
        <v>107</v>
      </c>
      <c r="D40" s="31" t="s">
        <v>81</v>
      </c>
      <c r="E40" s="33" t="s">
        <v>108</v>
      </c>
      <c r="F40" s="34" t="s">
        <v>95</v>
      </c>
      <c r="G40" s="35">
        <v>12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ht="30" x14ac:dyDescent="0.25">
      <c r="A41" s="31" t="s">
        <v>84</v>
      </c>
      <c r="B41" s="38"/>
      <c r="E41" s="33" t="s">
        <v>108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ht="30" x14ac:dyDescent="0.25">
      <c r="A43" s="31" t="s">
        <v>79</v>
      </c>
      <c r="B43" s="31">
        <v>27</v>
      </c>
      <c r="C43" s="32" t="s">
        <v>109</v>
      </c>
      <c r="D43" s="31" t="s">
        <v>81</v>
      </c>
      <c r="E43" s="33" t="s">
        <v>110</v>
      </c>
      <c r="F43" s="34" t="s">
        <v>95</v>
      </c>
      <c r="G43" s="35">
        <v>35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ht="30" x14ac:dyDescent="0.25">
      <c r="A44" s="31" t="s">
        <v>84</v>
      </c>
      <c r="B44" s="38"/>
      <c r="E44" s="33" t="s">
        <v>110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x14ac:dyDescent="0.25">
      <c r="A46" s="31" t="s">
        <v>79</v>
      </c>
      <c r="B46" s="31">
        <v>23</v>
      </c>
      <c r="C46" s="32" t="s">
        <v>111</v>
      </c>
      <c r="D46" s="31" t="s">
        <v>81</v>
      </c>
      <c r="E46" s="33" t="s">
        <v>112</v>
      </c>
      <c r="F46" s="34" t="s">
        <v>95</v>
      </c>
      <c r="G46" s="35">
        <v>593.25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x14ac:dyDescent="0.25">
      <c r="A47" s="31" t="s">
        <v>84</v>
      </c>
      <c r="B47" s="38"/>
      <c r="E47" s="33" t="s">
        <v>112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ht="30" x14ac:dyDescent="0.25">
      <c r="A49" s="31" t="s">
        <v>79</v>
      </c>
      <c r="B49" s="31">
        <v>9</v>
      </c>
      <c r="C49" s="32" t="s">
        <v>113</v>
      </c>
      <c r="D49" s="31" t="s">
        <v>81</v>
      </c>
      <c r="E49" s="33" t="s">
        <v>114</v>
      </c>
      <c r="F49" s="34" t="s">
        <v>115</v>
      </c>
      <c r="G49" s="35">
        <v>0.3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ht="30" x14ac:dyDescent="0.25">
      <c r="A50" s="31" t="s">
        <v>84</v>
      </c>
      <c r="B50" s="38"/>
      <c r="E50" s="33" t="s">
        <v>114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x14ac:dyDescent="0.25">
      <c r="A52" s="31" t="s">
        <v>79</v>
      </c>
      <c r="B52" s="31">
        <v>10</v>
      </c>
      <c r="C52" s="32" t="s">
        <v>116</v>
      </c>
      <c r="D52" s="31" t="s">
        <v>81</v>
      </c>
      <c r="E52" s="33" t="s">
        <v>117</v>
      </c>
      <c r="F52" s="34" t="s">
        <v>115</v>
      </c>
      <c r="G52" s="35">
        <v>0.3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x14ac:dyDescent="0.25">
      <c r="A53" s="31" t="s">
        <v>84</v>
      </c>
      <c r="B53" s="38"/>
      <c r="E53" s="33" t="s">
        <v>117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17</v>
      </c>
      <c r="C55" s="32" t="s">
        <v>118</v>
      </c>
      <c r="D55" s="31" t="s">
        <v>81</v>
      </c>
      <c r="E55" s="33" t="s">
        <v>119</v>
      </c>
      <c r="F55" s="34" t="s">
        <v>120</v>
      </c>
      <c r="G55" s="35">
        <v>1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119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ht="30" x14ac:dyDescent="0.25">
      <c r="A58" s="31" t="s">
        <v>79</v>
      </c>
      <c r="B58" s="31">
        <v>11</v>
      </c>
      <c r="C58" s="32" t="s">
        <v>124</v>
      </c>
      <c r="D58" s="31" t="s">
        <v>81</v>
      </c>
      <c r="E58" s="33" t="s">
        <v>125</v>
      </c>
      <c r="F58" s="34" t="s">
        <v>123</v>
      </c>
      <c r="G58" s="35">
        <v>1.5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30" x14ac:dyDescent="0.25">
      <c r="A59" s="31" t="s">
        <v>84</v>
      </c>
      <c r="B59" s="38"/>
      <c r="E59" s="33" t="s">
        <v>125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12</v>
      </c>
      <c r="C61" s="32" t="s">
        <v>126</v>
      </c>
      <c r="D61" s="31" t="s">
        <v>81</v>
      </c>
      <c r="E61" s="33" t="s">
        <v>127</v>
      </c>
      <c r="F61" s="34" t="s">
        <v>123</v>
      </c>
      <c r="G61" s="35">
        <v>1.5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30" x14ac:dyDescent="0.25">
      <c r="A62" s="31" t="s">
        <v>84</v>
      </c>
      <c r="B62" s="38"/>
      <c r="E62" s="33" t="s">
        <v>127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ht="30" x14ac:dyDescent="0.25">
      <c r="A64" s="31" t="s">
        <v>79</v>
      </c>
      <c r="B64" s="31">
        <v>19</v>
      </c>
      <c r="C64" s="32" t="s">
        <v>128</v>
      </c>
      <c r="D64" s="31" t="s">
        <v>81</v>
      </c>
      <c r="E64" s="33" t="s">
        <v>129</v>
      </c>
      <c r="F64" s="34" t="s">
        <v>95</v>
      </c>
      <c r="G64" s="35">
        <v>299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ht="60" x14ac:dyDescent="0.25">
      <c r="A65" s="31" t="s">
        <v>84</v>
      </c>
      <c r="B65" s="38"/>
      <c r="E65" s="33" t="s">
        <v>130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29</v>
      </c>
      <c r="C67" s="32" t="s">
        <v>131</v>
      </c>
      <c r="D67" s="31" t="s">
        <v>81</v>
      </c>
      <c r="E67" s="33" t="s">
        <v>132</v>
      </c>
      <c r="F67" s="34" t="s">
        <v>95</v>
      </c>
      <c r="G67" s="35">
        <v>299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133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33</v>
      </c>
      <c r="C70" s="32" t="s">
        <v>134</v>
      </c>
      <c r="D70" s="31" t="s">
        <v>81</v>
      </c>
      <c r="E70" s="33" t="s">
        <v>135</v>
      </c>
      <c r="F70" s="34" t="s">
        <v>106</v>
      </c>
      <c r="G70" s="35">
        <v>149.5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135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13</v>
      </c>
      <c r="C73" s="32" t="s">
        <v>136</v>
      </c>
      <c r="D73" s="31" t="s">
        <v>81</v>
      </c>
      <c r="E73" s="33" t="s">
        <v>137</v>
      </c>
      <c r="F73" s="34" t="s">
        <v>95</v>
      </c>
      <c r="G73" s="35">
        <v>66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45" x14ac:dyDescent="0.25">
      <c r="A74" s="31" t="s">
        <v>84</v>
      </c>
      <c r="B74" s="38"/>
      <c r="E74" s="33" t="s">
        <v>138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14</v>
      </c>
      <c r="C76" s="32" t="s">
        <v>139</v>
      </c>
      <c r="D76" s="31" t="s">
        <v>81</v>
      </c>
      <c r="E76" s="33" t="s">
        <v>140</v>
      </c>
      <c r="F76" s="34" t="s">
        <v>83</v>
      </c>
      <c r="G76" s="35">
        <v>2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141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ht="30" x14ac:dyDescent="0.25">
      <c r="A79" s="31" t="s">
        <v>79</v>
      </c>
      <c r="B79" s="31">
        <v>15</v>
      </c>
      <c r="C79" s="32" t="s">
        <v>142</v>
      </c>
      <c r="D79" s="31" t="s">
        <v>81</v>
      </c>
      <c r="E79" s="33" t="s">
        <v>143</v>
      </c>
      <c r="F79" s="34" t="s">
        <v>83</v>
      </c>
      <c r="G79" s="35">
        <v>2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30" x14ac:dyDescent="0.25">
      <c r="A80" s="31" t="s">
        <v>84</v>
      </c>
      <c r="B80" s="38"/>
      <c r="E80" s="33" t="s">
        <v>144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ht="30" x14ac:dyDescent="0.25">
      <c r="A82" s="31" t="s">
        <v>79</v>
      </c>
      <c r="B82" s="31">
        <v>16</v>
      </c>
      <c r="C82" s="32" t="s">
        <v>145</v>
      </c>
      <c r="D82" s="31" t="s">
        <v>81</v>
      </c>
      <c r="E82" s="33" t="s">
        <v>146</v>
      </c>
      <c r="F82" s="34" t="s">
        <v>123</v>
      </c>
      <c r="G82" s="35">
        <v>4.5999999999999996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ht="30" x14ac:dyDescent="0.25">
      <c r="A83" s="31" t="s">
        <v>84</v>
      </c>
      <c r="B83" s="38"/>
      <c r="E83" s="33" t="s">
        <v>146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ht="30" x14ac:dyDescent="0.25">
      <c r="A85" s="31" t="s">
        <v>79</v>
      </c>
      <c r="B85" s="31">
        <v>18</v>
      </c>
      <c r="C85" s="32" t="s">
        <v>147</v>
      </c>
      <c r="D85" s="31" t="s">
        <v>81</v>
      </c>
      <c r="E85" s="33" t="s">
        <v>148</v>
      </c>
      <c r="F85" s="34" t="s">
        <v>123</v>
      </c>
      <c r="G85" s="35">
        <v>0.5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ht="30" x14ac:dyDescent="0.25">
      <c r="A86" s="31" t="s">
        <v>84</v>
      </c>
      <c r="B86" s="38"/>
      <c r="E86" s="33" t="s">
        <v>148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20</v>
      </c>
      <c r="C88" s="32" t="s">
        <v>149</v>
      </c>
      <c r="D88" s="31" t="s">
        <v>81</v>
      </c>
      <c r="E88" s="33" t="s">
        <v>150</v>
      </c>
      <c r="F88" s="34" t="s">
        <v>95</v>
      </c>
      <c r="G88" s="35">
        <v>299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150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21</v>
      </c>
      <c r="C91" s="32" t="s">
        <v>151</v>
      </c>
      <c r="D91" s="31" t="s">
        <v>81</v>
      </c>
      <c r="E91" s="33" t="s">
        <v>152</v>
      </c>
      <c r="F91" s="34" t="s">
        <v>95</v>
      </c>
      <c r="G91" s="35">
        <v>299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152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ht="30" x14ac:dyDescent="0.25">
      <c r="A94" s="31" t="s">
        <v>79</v>
      </c>
      <c r="B94" s="31">
        <v>28</v>
      </c>
      <c r="C94" s="32" t="s">
        <v>538</v>
      </c>
      <c r="D94" s="31" t="s">
        <v>81</v>
      </c>
      <c r="E94" s="33" t="s">
        <v>539</v>
      </c>
      <c r="F94" s="34" t="s">
        <v>95</v>
      </c>
      <c r="G94" s="35">
        <v>480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ht="30" x14ac:dyDescent="0.25">
      <c r="A95" s="31" t="s">
        <v>84</v>
      </c>
      <c r="B95" s="38"/>
      <c r="E95" s="33" t="s">
        <v>539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ht="30" x14ac:dyDescent="0.25">
      <c r="A97" s="31" t="s">
        <v>79</v>
      </c>
      <c r="B97" s="31">
        <v>22</v>
      </c>
      <c r="C97" s="32" t="s">
        <v>153</v>
      </c>
      <c r="D97" s="31" t="s">
        <v>81</v>
      </c>
      <c r="E97" s="33" t="s">
        <v>154</v>
      </c>
      <c r="F97" s="34" t="s">
        <v>95</v>
      </c>
      <c r="G97" s="35">
        <v>565</v>
      </c>
      <c r="H97" s="36">
        <v>0</v>
      </c>
      <c r="I97" s="36">
        <f>ROUND(G97*H97,P4)</f>
        <v>0</v>
      </c>
      <c r="J97" s="31"/>
      <c r="O97" s="37">
        <f>I97*0.21</f>
        <v>0</v>
      </c>
      <c r="P97">
        <v>3</v>
      </c>
    </row>
    <row r="98" spans="1:16" ht="30" x14ac:dyDescent="0.25">
      <c r="A98" s="31" t="s">
        <v>84</v>
      </c>
      <c r="B98" s="38"/>
      <c r="E98" s="33" t="s">
        <v>155</v>
      </c>
      <c r="J98" s="39"/>
    </row>
    <row r="99" spans="1:16" x14ac:dyDescent="0.25">
      <c r="A99" s="31" t="s">
        <v>86</v>
      </c>
      <c r="B99" s="38"/>
      <c r="E99" s="40" t="s">
        <v>81</v>
      </c>
      <c r="J99" s="39"/>
    </row>
    <row r="100" spans="1:16" x14ac:dyDescent="0.25">
      <c r="A100" s="31" t="s">
        <v>79</v>
      </c>
      <c r="B100" s="31">
        <v>30</v>
      </c>
      <c r="C100" s="32" t="s">
        <v>156</v>
      </c>
      <c r="D100" s="31" t="s">
        <v>81</v>
      </c>
      <c r="E100" s="33" t="s">
        <v>157</v>
      </c>
      <c r="F100" s="34" t="s">
        <v>123</v>
      </c>
      <c r="G100" s="35">
        <v>18.065000000000001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x14ac:dyDescent="0.25">
      <c r="A101" s="31" t="s">
        <v>84</v>
      </c>
      <c r="B101" s="38"/>
      <c r="E101" s="33" t="s">
        <v>157</v>
      </c>
      <c r="J101" s="39"/>
    </row>
    <row r="102" spans="1:16" x14ac:dyDescent="0.25">
      <c r="A102" s="31" t="s">
        <v>86</v>
      </c>
      <c r="B102" s="38"/>
      <c r="E102" s="40" t="s">
        <v>81</v>
      </c>
      <c r="J102" s="39"/>
    </row>
    <row r="103" spans="1:16" ht="30" x14ac:dyDescent="0.25">
      <c r="A103" s="31" t="s">
        <v>79</v>
      </c>
      <c r="B103" s="31">
        <v>31</v>
      </c>
      <c r="C103" s="32" t="s">
        <v>158</v>
      </c>
      <c r="D103" s="31" t="s">
        <v>81</v>
      </c>
      <c r="E103" s="33" t="s">
        <v>159</v>
      </c>
      <c r="F103" s="34" t="s">
        <v>99</v>
      </c>
      <c r="G103" s="35">
        <v>216.78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ht="30" x14ac:dyDescent="0.25">
      <c r="A104" s="31" t="s">
        <v>84</v>
      </c>
      <c r="B104" s="38"/>
      <c r="E104" s="33" t="s">
        <v>159</v>
      </c>
      <c r="J104" s="39"/>
    </row>
    <row r="105" spans="1:16" x14ac:dyDescent="0.25">
      <c r="A105" s="31" t="s">
        <v>86</v>
      </c>
      <c r="B105" s="38"/>
      <c r="E105" s="40" t="s">
        <v>81</v>
      </c>
      <c r="J105" s="39"/>
    </row>
    <row r="106" spans="1:16" x14ac:dyDescent="0.25">
      <c r="A106" s="31" t="s">
        <v>79</v>
      </c>
      <c r="B106" s="31">
        <v>25</v>
      </c>
      <c r="C106" s="32" t="s">
        <v>164</v>
      </c>
      <c r="D106" s="31" t="s">
        <v>81</v>
      </c>
      <c r="E106" s="33" t="s">
        <v>165</v>
      </c>
      <c r="F106" s="34" t="s">
        <v>83</v>
      </c>
      <c r="G106" s="35">
        <v>20</v>
      </c>
      <c r="H106" s="36">
        <v>0</v>
      </c>
      <c r="I106" s="36">
        <f>ROUND(G106*H106,P4)</f>
        <v>0</v>
      </c>
      <c r="J106" s="31"/>
      <c r="O106" s="37">
        <f>I106*0.21</f>
        <v>0</v>
      </c>
      <c r="P106">
        <v>3</v>
      </c>
    </row>
    <row r="107" spans="1:16" x14ac:dyDescent="0.25">
      <c r="A107" s="31" t="s">
        <v>84</v>
      </c>
      <c r="B107" s="38"/>
      <c r="E107" s="33" t="s">
        <v>165</v>
      </c>
      <c r="J107" s="39"/>
    </row>
    <row r="108" spans="1:16" x14ac:dyDescent="0.25">
      <c r="A108" s="31" t="s">
        <v>86</v>
      </c>
      <c r="B108" s="38"/>
      <c r="E108" s="40" t="s">
        <v>81</v>
      </c>
      <c r="J108" s="39"/>
    </row>
    <row r="109" spans="1:16" ht="30" x14ac:dyDescent="0.25">
      <c r="A109" s="31" t="s">
        <v>79</v>
      </c>
      <c r="B109" s="31">
        <v>24</v>
      </c>
      <c r="C109" s="32" t="s">
        <v>166</v>
      </c>
      <c r="D109" s="31" t="s">
        <v>81</v>
      </c>
      <c r="E109" s="33" t="s">
        <v>540</v>
      </c>
      <c r="F109" s="34" t="s">
        <v>123</v>
      </c>
      <c r="G109" s="35">
        <v>0.5</v>
      </c>
      <c r="H109" s="36">
        <v>0</v>
      </c>
      <c r="I109" s="36">
        <f>ROUND(G109*H109,P4)</f>
        <v>0</v>
      </c>
      <c r="J109" s="31"/>
      <c r="O109" s="37">
        <f>I109*0.21</f>
        <v>0</v>
      </c>
      <c r="P109">
        <v>3</v>
      </c>
    </row>
    <row r="110" spans="1:16" ht="30" x14ac:dyDescent="0.25">
      <c r="A110" s="31" t="s">
        <v>84</v>
      </c>
      <c r="B110" s="38"/>
      <c r="E110" s="33" t="s">
        <v>167</v>
      </c>
      <c r="J110" s="39"/>
    </row>
    <row r="111" spans="1:16" x14ac:dyDescent="0.25">
      <c r="A111" s="31" t="s">
        <v>86</v>
      </c>
      <c r="B111" s="38"/>
      <c r="E111" s="40" t="s">
        <v>81</v>
      </c>
      <c r="J111" s="39"/>
    </row>
    <row r="112" spans="1:16" x14ac:dyDescent="0.25">
      <c r="A112" s="31" t="s">
        <v>79</v>
      </c>
      <c r="B112" s="31">
        <v>35</v>
      </c>
      <c r="C112" s="32" t="s">
        <v>541</v>
      </c>
      <c r="D112" s="31" t="s">
        <v>81</v>
      </c>
      <c r="E112" s="33" t="s">
        <v>169</v>
      </c>
      <c r="F112" s="34" t="s">
        <v>170</v>
      </c>
      <c r="G112" s="35">
        <v>3.5</v>
      </c>
      <c r="H112" s="36">
        <v>0</v>
      </c>
      <c r="I112" s="36">
        <f>ROUND(G112*H112,P4)</f>
        <v>0</v>
      </c>
      <c r="J112" s="31"/>
      <c r="O112" s="37">
        <f>I112*0.21</f>
        <v>0</v>
      </c>
      <c r="P112">
        <v>3</v>
      </c>
    </row>
    <row r="113" spans="1:16" x14ac:dyDescent="0.25">
      <c r="A113" s="31" t="s">
        <v>84</v>
      </c>
      <c r="B113" s="38"/>
      <c r="E113" s="33" t="s">
        <v>169</v>
      </c>
      <c r="J113" s="39"/>
    </row>
    <row r="114" spans="1:16" x14ac:dyDescent="0.25">
      <c r="A114" s="31" t="s">
        <v>86</v>
      </c>
      <c r="B114" s="38"/>
      <c r="E114" s="40" t="s">
        <v>81</v>
      </c>
      <c r="J114" s="39"/>
    </row>
    <row r="115" spans="1:16" x14ac:dyDescent="0.25">
      <c r="A115" s="25" t="s">
        <v>76</v>
      </c>
      <c r="B115" s="26"/>
      <c r="C115" s="27" t="s">
        <v>171</v>
      </c>
      <c r="D115" s="28"/>
      <c r="E115" s="25" t="s">
        <v>172</v>
      </c>
      <c r="F115" s="28"/>
      <c r="G115" s="28"/>
      <c r="H115" s="28"/>
      <c r="I115" s="29">
        <f>SUMIFS(I116:I292,A116:A292,"P")</f>
        <v>0</v>
      </c>
      <c r="J115" s="30"/>
    </row>
    <row r="116" spans="1:16" ht="30" x14ac:dyDescent="0.25">
      <c r="A116" s="31" t="s">
        <v>79</v>
      </c>
      <c r="B116" s="31">
        <v>55</v>
      </c>
      <c r="C116" s="32" t="s">
        <v>173</v>
      </c>
      <c r="D116" s="31" t="s">
        <v>81</v>
      </c>
      <c r="E116" s="33" t="s">
        <v>174</v>
      </c>
      <c r="F116" s="34" t="s">
        <v>83</v>
      </c>
      <c r="G116" s="35">
        <v>16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ht="30" x14ac:dyDescent="0.25">
      <c r="A117" s="31" t="s">
        <v>84</v>
      </c>
      <c r="B117" s="38"/>
      <c r="E117" s="33" t="s">
        <v>174</v>
      </c>
      <c r="J117" s="39"/>
    </row>
    <row r="118" spans="1:16" x14ac:dyDescent="0.25">
      <c r="A118" s="31" t="s">
        <v>86</v>
      </c>
      <c r="B118" s="38"/>
      <c r="E118" s="40" t="s">
        <v>81</v>
      </c>
      <c r="J118" s="39"/>
    </row>
    <row r="119" spans="1:16" x14ac:dyDescent="0.25">
      <c r="A119" s="31" t="s">
        <v>79</v>
      </c>
      <c r="B119" s="31">
        <v>36</v>
      </c>
      <c r="C119" s="32" t="s">
        <v>175</v>
      </c>
      <c r="D119" s="31" t="s">
        <v>81</v>
      </c>
      <c r="E119" s="33" t="s">
        <v>176</v>
      </c>
      <c r="F119" s="34" t="s">
        <v>83</v>
      </c>
      <c r="G119" s="35">
        <v>8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ht="45" x14ac:dyDescent="0.25">
      <c r="A120" s="31" t="s">
        <v>84</v>
      </c>
      <c r="B120" s="38"/>
      <c r="E120" s="33" t="s">
        <v>177</v>
      </c>
      <c r="J120" s="39"/>
    </row>
    <row r="121" spans="1:16" x14ac:dyDescent="0.25">
      <c r="A121" s="31" t="s">
        <v>86</v>
      </c>
      <c r="B121" s="38"/>
      <c r="E121" s="40" t="s">
        <v>81</v>
      </c>
      <c r="J121" s="39"/>
    </row>
    <row r="122" spans="1:16" x14ac:dyDescent="0.25">
      <c r="A122" s="31" t="s">
        <v>79</v>
      </c>
      <c r="B122" s="31">
        <v>39</v>
      </c>
      <c r="C122" s="32" t="s">
        <v>178</v>
      </c>
      <c r="D122" s="31" t="s">
        <v>81</v>
      </c>
      <c r="E122" s="33" t="s">
        <v>179</v>
      </c>
      <c r="F122" s="34" t="s">
        <v>83</v>
      </c>
      <c r="G122" s="35">
        <v>51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25">
      <c r="A123" s="31" t="s">
        <v>84</v>
      </c>
      <c r="B123" s="38"/>
      <c r="E123" s="33" t="s">
        <v>179</v>
      </c>
      <c r="J123" s="39"/>
    </row>
    <row r="124" spans="1:16" x14ac:dyDescent="0.25">
      <c r="A124" s="31" t="s">
        <v>86</v>
      </c>
      <c r="B124" s="38"/>
      <c r="E124" s="40" t="s">
        <v>81</v>
      </c>
      <c r="J124" s="39"/>
    </row>
    <row r="125" spans="1:16" x14ac:dyDescent="0.25">
      <c r="A125" s="31" t="s">
        <v>79</v>
      </c>
      <c r="B125" s="31">
        <v>41</v>
      </c>
      <c r="C125" s="32" t="s">
        <v>180</v>
      </c>
      <c r="D125" s="31" t="s">
        <v>81</v>
      </c>
      <c r="E125" s="33" t="s">
        <v>181</v>
      </c>
      <c r="F125" s="34" t="s">
        <v>83</v>
      </c>
      <c r="G125" s="35">
        <v>5</v>
      </c>
      <c r="H125" s="36">
        <v>0</v>
      </c>
      <c r="I125" s="36">
        <f>ROUND(G125*H125,P4)</f>
        <v>0</v>
      </c>
      <c r="J125" s="31"/>
      <c r="O125" s="37">
        <f>I125*0.21</f>
        <v>0</v>
      </c>
      <c r="P125">
        <v>3</v>
      </c>
    </row>
    <row r="126" spans="1:16" x14ac:dyDescent="0.25">
      <c r="A126" s="31" t="s">
        <v>84</v>
      </c>
      <c r="B126" s="38"/>
      <c r="E126" s="33" t="s">
        <v>181</v>
      </c>
      <c r="J126" s="39"/>
    </row>
    <row r="127" spans="1:16" x14ac:dyDescent="0.25">
      <c r="A127" s="31" t="s">
        <v>86</v>
      </c>
      <c r="B127" s="38"/>
      <c r="E127" s="40" t="s">
        <v>81</v>
      </c>
      <c r="J127" s="39"/>
    </row>
    <row r="128" spans="1:16" x14ac:dyDescent="0.25">
      <c r="A128" s="31" t="s">
        <v>79</v>
      </c>
      <c r="B128" s="31">
        <v>40</v>
      </c>
      <c r="C128" s="32" t="s">
        <v>182</v>
      </c>
      <c r="D128" s="31" t="s">
        <v>81</v>
      </c>
      <c r="E128" s="33" t="s">
        <v>183</v>
      </c>
      <c r="F128" s="34" t="s">
        <v>83</v>
      </c>
      <c r="G128" s="35">
        <v>3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183</v>
      </c>
      <c r="J129" s="39"/>
    </row>
    <row r="130" spans="1:16" x14ac:dyDescent="0.25">
      <c r="A130" s="31" t="s">
        <v>86</v>
      </c>
      <c r="B130" s="38"/>
      <c r="E130" s="40" t="s">
        <v>81</v>
      </c>
      <c r="J130" s="39"/>
    </row>
    <row r="131" spans="1:16" x14ac:dyDescent="0.25">
      <c r="A131" s="31" t="s">
        <v>79</v>
      </c>
      <c r="B131" s="31">
        <v>44</v>
      </c>
      <c r="C131" s="32" t="s">
        <v>184</v>
      </c>
      <c r="D131" s="31" t="s">
        <v>81</v>
      </c>
      <c r="E131" s="33" t="s">
        <v>185</v>
      </c>
      <c r="F131" s="34" t="s">
        <v>95</v>
      </c>
      <c r="G131" s="35">
        <v>519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x14ac:dyDescent="0.25">
      <c r="A132" s="31" t="s">
        <v>84</v>
      </c>
      <c r="B132" s="38"/>
      <c r="E132" s="33" t="s">
        <v>185</v>
      </c>
      <c r="J132" s="39"/>
    </row>
    <row r="133" spans="1:16" x14ac:dyDescent="0.25">
      <c r="A133" s="31" t="s">
        <v>86</v>
      </c>
      <c r="B133" s="38"/>
      <c r="E133" s="40" t="s">
        <v>81</v>
      </c>
      <c r="J133" s="39"/>
    </row>
    <row r="134" spans="1:16" x14ac:dyDescent="0.25">
      <c r="A134" s="31" t="s">
        <v>79</v>
      </c>
      <c r="B134" s="31">
        <v>45</v>
      </c>
      <c r="C134" s="32" t="s">
        <v>186</v>
      </c>
      <c r="D134" s="31" t="s">
        <v>81</v>
      </c>
      <c r="E134" s="33" t="s">
        <v>187</v>
      </c>
      <c r="F134" s="34" t="s">
        <v>115</v>
      </c>
      <c r="G134" s="35">
        <v>0.51900000000000002</v>
      </c>
      <c r="H134" s="36">
        <v>0</v>
      </c>
      <c r="I134" s="36">
        <f>ROUND(G134*H134,P4)</f>
        <v>0</v>
      </c>
      <c r="J134" s="31"/>
      <c r="O134" s="37">
        <f>I134*0.21</f>
        <v>0</v>
      </c>
      <c r="P134">
        <v>3</v>
      </c>
    </row>
    <row r="135" spans="1:16" x14ac:dyDescent="0.25">
      <c r="A135" s="31" t="s">
        <v>84</v>
      </c>
      <c r="B135" s="38"/>
      <c r="E135" s="33" t="s">
        <v>187</v>
      </c>
      <c r="J135" s="39"/>
    </row>
    <row r="136" spans="1:16" x14ac:dyDescent="0.25">
      <c r="A136" s="31" t="s">
        <v>86</v>
      </c>
      <c r="B136" s="38"/>
      <c r="E136" s="40" t="s">
        <v>81</v>
      </c>
      <c r="J136" s="39"/>
    </row>
    <row r="137" spans="1:16" x14ac:dyDescent="0.25">
      <c r="A137" s="31" t="s">
        <v>79</v>
      </c>
      <c r="B137" s="31">
        <v>43</v>
      </c>
      <c r="C137" s="32" t="s">
        <v>188</v>
      </c>
      <c r="D137" s="31" t="s">
        <v>81</v>
      </c>
      <c r="E137" s="33" t="s">
        <v>189</v>
      </c>
      <c r="F137" s="34" t="s">
        <v>83</v>
      </c>
      <c r="G137" s="35">
        <v>5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x14ac:dyDescent="0.25">
      <c r="A138" s="31" t="s">
        <v>84</v>
      </c>
      <c r="B138" s="38"/>
      <c r="E138" s="33" t="s">
        <v>189</v>
      </c>
      <c r="J138" s="39"/>
    </row>
    <row r="139" spans="1:16" x14ac:dyDescent="0.25">
      <c r="A139" s="31" t="s">
        <v>86</v>
      </c>
      <c r="B139" s="38"/>
      <c r="E139" s="40" t="s">
        <v>81</v>
      </c>
      <c r="J139" s="39"/>
    </row>
    <row r="140" spans="1:16" x14ac:dyDescent="0.25">
      <c r="A140" s="31" t="s">
        <v>79</v>
      </c>
      <c r="B140" s="31">
        <v>46</v>
      </c>
      <c r="C140" s="32" t="s">
        <v>542</v>
      </c>
      <c r="D140" s="31" t="s">
        <v>81</v>
      </c>
      <c r="E140" s="33" t="s">
        <v>543</v>
      </c>
      <c r="F140" s="34" t="s">
        <v>95</v>
      </c>
      <c r="G140" s="35">
        <v>659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x14ac:dyDescent="0.25">
      <c r="A141" s="31" t="s">
        <v>84</v>
      </c>
      <c r="B141" s="38"/>
      <c r="E141" s="33" t="s">
        <v>543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x14ac:dyDescent="0.25">
      <c r="A143" s="31" t="s">
        <v>79</v>
      </c>
      <c r="B143" s="31">
        <v>78</v>
      </c>
      <c r="C143" s="32" t="s">
        <v>195</v>
      </c>
      <c r="D143" s="31" t="s">
        <v>81</v>
      </c>
      <c r="E143" s="33" t="s">
        <v>196</v>
      </c>
      <c r="F143" s="34" t="s">
        <v>83</v>
      </c>
      <c r="G143" s="35">
        <v>2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x14ac:dyDescent="0.25">
      <c r="A144" s="31" t="s">
        <v>84</v>
      </c>
      <c r="B144" s="38"/>
      <c r="E144" s="33" t="s">
        <v>196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x14ac:dyDescent="0.25">
      <c r="A146" s="31" t="s">
        <v>79</v>
      </c>
      <c r="B146" s="31">
        <v>42</v>
      </c>
      <c r="C146" s="32" t="s">
        <v>197</v>
      </c>
      <c r="D146" s="31" t="s">
        <v>81</v>
      </c>
      <c r="E146" s="33" t="s">
        <v>198</v>
      </c>
      <c r="F146" s="34" t="s">
        <v>95</v>
      </c>
      <c r="G146" s="35">
        <v>1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x14ac:dyDescent="0.25">
      <c r="A147" s="31" t="s">
        <v>84</v>
      </c>
      <c r="B147" s="38"/>
      <c r="E147" s="33" t="s">
        <v>198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x14ac:dyDescent="0.25">
      <c r="A149" s="31" t="s">
        <v>79</v>
      </c>
      <c r="B149" s="31">
        <v>52</v>
      </c>
      <c r="C149" s="32" t="s">
        <v>394</v>
      </c>
      <c r="D149" s="31" t="s">
        <v>81</v>
      </c>
      <c r="E149" s="33" t="s">
        <v>395</v>
      </c>
      <c r="F149" s="34" t="s">
        <v>83</v>
      </c>
      <c r="G149" s="35">
        <v>26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395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x14ac:dyDescent="0.25">
      <c r="A152" s="31" t="s">
        <v>79</v>
      </c>
      <c r="B152" s="31">
        <v>53</v>
      </c>
      <c r="C152" s="32" t="s">
        <v>396</v>
      </c>
      <c r="D152" s="31" t="s">
        <v>81</v>
      </c>
      <c r="E152" s="33" t="s">
        <v>397</v>
      </c>
      <c r="F152" s="34" t="s">
        <v>83</v>
      </c>
      <c r="G152" s="35">
        <v>4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ht="45" x14ac:dyDescent="0.25">
      <c r="A153" s="31" t="s">
        <v>84</v>
      </c>
      <c r="B153" s="38"/>
      <c r="E153" s="33" t="s">
        <v>398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x14ac:dyDescent="0.25">
      <c r="A155" s="31" t="s">
        <v>79</v>
      </c>
      <c r="B155" s="31">
        <v>54</v>
      </c>
      <c r="C155" s="32" t="s">
        <v>399</v>
      </c>
      <c r="D155" s="31" t="s">
        <v>81</v>
      </c>
      <c r="E155" s="33" t="s">
        <v>400</v>
      </c>
      <c r="F155" s="34" t="s">
        <v>83</v>
      </c>
      <c r="G155" s="35">
        <v>2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x14ac:dyDescent="0.25">
      <c r="A156" s="31" t="s">
        <v>84</v>
      </c>
      <c r="B156" s="38"/>
      <c r="E156" s="33" t="s">
        <v>400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x14ac:dyDescent="0.25">
      <c r="A158" s="31" t="s">
        <v>79</v>
      </c>
      <c r="B158" s="31">
        <v>92</v>
      </c>
      <c r="C158" s="32" t="s">
        <v>199</v>
      </c>
      <c r="D158" s="31" t="s">
        <v>81</v>
      </c>
      <c r="E158" s="33" t="s">
        <v>200</v>
      </c>
      <c r="F158" s="34" t="s">
        <v>83</v>
      </c>
      <c r="G158" s="35">
        <v>2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25">
      <c r="A159" s="31" t="s">
        <v>84</v>
      </c>
      <c r="B159" s="38"/>
      <c r="E159" s="33" t="s">
        <v>200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x14ac:dyDescent="0.25">
      <c r="A161" s="31" t="s">
        <v>79</v>
      </c>
      <c r="B161" s="31">
        <v>94</v>
      </c>
      <c r="C161" s="32" t="s">
        <v>201</v>
      </c>
      <c r="D161" s="31" t="s">
        <v>81</v>
      </c>
      <c r="E161" s="33" t="s">
        <v>203</v>
      </c>
      <c r="F161" s="34" t="s">
        <v>83</v>
      </c>
      <c r="G161" s="35">
        <v>1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x14ac:dyDescent="0.25">
      <c r="A162" s="31" t="s">
        <v>84</v>
      </c>
      <c r="B162" s="38"/>
      <c r="E162" s="33" t="s">
        <v>203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ht="30" x14ac:dyDescent="0.25">
      <c r="A164" s="31" t="s">
        <v>79</v>
      </c>
      <c r="B164" s="31">
        <v>93</v>
      </c>
      <c r="C164" s="32" t="s">
        <v>204</v>
      </c>
      <c r="D164" s="31" t="s">
        <v>81</v>
      </c>
      <c r="E164" s="33" t="s">
        <v>544</v>
      </c>
      <c r="F164" s="34" t="s">
        <v>83</v>
      </c>
      <c r="G164" s="35">
        <v>10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ht="30" x14ac:dyDescent="0.25">
      <c r="A165" s="31" t="s">
        <v>84</v>
      </c>
      <c r="B165" s="38"/>
      <c r="E165" s="33" t="s">
        <v>544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x14ac:dyDescent="0.25">
      <c r="A167" s="31" t="s">
        <v>79</v>
      </c>
      <c r="B167" s="31">
        <v>87</v>
      </c>
      <c r="C167" s="32" t="s">
        <v>207</v>
      </c>
      <c r="D167" s="31" t="s">
        <v>81</v>
      </c>
      <c r="E167" s="33" t="s">
        <v>208</v>
      </c>
      <c r="F167" s="34" t="s">
        <v>83</v>
      </c>
      <c r="G167" s="35">
        <v>9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x14ac:dyDescent="0.25">
      <c r="A168" s="31" t="s">
        <v>84</v>
      </c>
      <c r="B168" s="38"/>
      <c r="E168" s="33" t="s">
        <v>208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ht="30" x14ac:dyDescent="0.25">
      <c r="A170" s="31" t="s">
        <v>79</v>
      </c>
      <c r="B170" s="31">
        <v>88</v>
      </c>
      <c r="C170" s="32" t="s">
        <v>209</v>
      </c>
      <c r="D170" s="31" t="s">
        <v>81</v>
      </c>
      <c r="E170" s="33" t="s">
        <v>210</v>
      </c>
      <c r="F170" s="34" t="s">
        <v>83</v>
      </c>
      <c r="G170" s="35">
        <v>4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ht="30" x14ac:dyDescent="0.25">
      <c r="A171" s="31" t="s">
        <v>84</v>
      </c>
      <c r="B171" s="38"/>
      <c r="E171" s="33" t="s">
        <v>211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ht="30" x14ac:dyDescent="0.25">
      <c r="A173" s="31" t="s">
        <v>79</v>
      </c>
      <c r="B173" s="31">
        <v>90</v>
      </c>
      <c r="C173" s="32" t="s">
        <v>212</v>
      </c>
      <c r="D173" s="31" t="s">
        <v>81</v>
      </c>
      <c r="E173" s="33" t="s">
        <v>213</v>
      </c>
      <c r="F173" s="34" t="s">
        <v>83</v>
      </c>
      <c r="G173" s="35">
        <v>1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ht="30" x14ac:dyDescent="0.25">
      <c r="A174" s="31" t="s">
        <v>84</v>
      </c>
      <c r="B174" s="38"/>
      <c r="E174" s="33" t="s">
        <v>213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ht="30" x14ac:dyDescent="0.25">
      <c r="A176" s="31" t="s">
        <v>79</v>
      </c>
      <c r="B176" s="31">
        <v>89</v>
      </c>
      <c r="C176" s="32" t="s">
        <v>214</v>
      </c>
      <c r="D176" s="31" t="s">
        <v>81</v>
      </c>
      <c r="E176" s="33" t="s">
        <v>215</v>
      </c>
      <c r="F176" s="34" t="s">
        <v>83</v>
      </c>
      <c r="G176" s="35">
        <v>3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ht="30" x14ac:dyDescent="0.25">
      <c r="A177" s="31" t="s">
        <v>84</v>
      </c>
      <c r="B177" s="38"/>
      <c r="E177" s="33" t="s">
        <v>216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x14ac:dyDescent="0.25">
      <c r="A179" s="31" t="s">
        <v>79</v>
      </c>
      <c r="B179" s="31">
        <v>57</v>
      </c>
      <c r="C179" s="32" t="s">
        <v>401</v>
      </c>
      <c r="D179" s="31" t="s">
        <v>81</v>
      </c>
      <c r="E179" s="33" t="s">
        <v>402</v>
      </c>
      <c r="F179" s="34" t="s">
        <v>83</v>
      </c>
      <c r="G179" s="35">
        <v>1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ht="45" x14ac:dyDescent="0.25">
      <c r="A180" s="31" t="s">
        <v>84</v>
      </c>
      <c r="B180" s="38"/>
      <c r="E180" s="33" t="s">
        <v>545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56</v>
      </c>
      <c r="C182" s="32" t="s">
        <v>217</v>
      </c>
      <c r="D182" s="31" t="s">
        <v>81</v>
      </c>
      <c r="E182" s="33" t="s">
        <v>218</v>
      </c>
      <c r="F182" s="34" t="s">
        <v>83</v>
      </c>
      <c r="G182" s="35">
        <v>2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218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x14ac:dyDescent="0.25">
      <c r="A185" s="31" t="s">
        <v>79</v>
      </c>
      <c r="B185" s="31">
        <v>59</v>
      </c>
      <c r="C185" s="32" t="s">
        <v>496</v>
      </c>
      <c r="D185" s="31" t="s">
        <v>81</v>
      </c>
      <c r="E185" s="33" t="s">
        <v>497</v>
      </c>
      <c r="F185" s="34" t="s">
        <v>83</v>
      </c>
      <c r="G185" s="35">
        <v>2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x14ac:dyDescent="0.25">
      <c r="A186" s="31" t="s">
        <v>84</v>
      </c>
      <c r="B186" s="38"/>
      <c r="E186" s="33" t="s">
        <v>497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x14ac:dyDescent="0.25">
      <c r="A188" s="31" t="s">
        <v>79</v>
      </c>
      <c r="B188" s="31">
        <v>58</v>
      </c>
      <c r="C188" s="32" t="s">
        <v>403</v>
      </c>
      <c r="D188" s="31" t="s">
        <v>81</v>
      </c>
      <c r="E188" s="33" t="s">
        <v>404</v>
      </c>
      <c r="F188" s="34" t="s">
        <v>83</v>
      </c>
      <c r="G188" s="35">
        <v>3</v>
      </c>
      <c r="H188" s="36">
        <v>0</v>
      </c>
      <c r="I188" s="36">
        <f>ROUND(G188*H188,P4)</f>
        <v>0</v>
      </c>
      <c r="J188" s="31"/>
      <c r="O188" s="37">
        <f>I188*0.21</f>
        <v>0</v>
      </c>
      <c r="P188">
        <v>3</v>
      </c>
    </row>
    <row r="189" spans="1:16" x14ac:dyDescent="0.25">
      <c r="A189" s="31" t="s">
        <v>84</v>
      </c>
      <c r="B189" s="38"/>
      <c r="E189" s="33" t="s">
        <v>404</v>
      </c>
      <c r="J189" s="39"/>
    </row>
    <row r="190" spans="1:16" x14ac:dyDescent="0.25">
      <c r="A190" s="31" t="s">
        <v>86</v>
      </c>
      <c r="B190" s="38"/>
      <c r="E190" s="40" t="s">
        <v>81</v>
      </c>
      <c r="J190" s="39"/>
    </row>
    <row r="191" spans="1:16" x14ac:dyDescent="0.25">
      <c r="A191" s="31" t="s">
        <v>79</v>
      </c>
      <c r="B191" s="31">
        <v>60</v>
      </c>
      <c r="C191" s="32" t="s">
        <v>405</v>
      </c>
      <c r="D191" s="31" t="s">
        <v>81</v>
      </c>
      <c r="E191" s="33" t="s">
        <v>406</v>
      </c>
      <c r="F191" s="34" t="s">
        <v>83</v>
      </c>
      <c r="G191" s="35">
        <v>4</v>
      </c>
      <c r="H191" s="36">
        <v>0</v>
      </c>
      <c r="I191" s="36">
        <f>ROUND(G191*H191,P4)</f>
        <v>0</v>
      </c>
      <c r="J191" s="31"/>
      <c r="O191" s="37">
        <f>I191*0.21</f>
        <v>0</v>
      </c>
      <c r="P191">
        <v>3</v>
      </c>
    </row>
    <row r="192" spans="1:16" x14ac:dyDescent="0.25">
      <c r="A192" s="31" t="s">
        <v>84</v>
      </c>
      <c r="B192" s="38"/>
      <c r="E192" s="33" t="s">
        <v>406</v>
      </c>
      <c r="J192" s="39"/>
    </row>
    <row r="193" spans="1:16" x14ac:dyDescent="0.25">
      <c r="A193" s="31" t="s">
        <v>86</v>
      </c>
      <c r="B193" s="38"/>
      <c r="E193" s="40" t="s">
        <v>81</v>
      </c>
      <c r="J193" s="39"/>
    </row>
    <row r="194" spans="1:16" x14ac:dyDescent="0.25">
      <c r="A194" s="31" t="s">
        <v>79</v>
      </c>
      <c r="B194" s="31">
        <v>61</v>
      </c>
      <c r="C194" s="32" t="s">
        <v>546</v>
      </c>
      <c r="D194" s="31" t="s">
        <v>81</v>
      </c>
      <c r="E194" s="33" t="s">
        <v>547</v>
      </c>
      <c r="F194" s="34" t="s">
        <v>83</v>
      </c>
      <c r="G194" s="35">
        <v>4</v>
      </c>
      <c r="H194" s="36">
        <v>0</v>
      </c>
      <c r="I194" s="36">
        <f>ROUND(G194*H194,P4)</f>
        <v>0</v>
      </c>
      <c r="J194" s="31"/>
      <c r="O194" s="37">
        <f>I194*0.21</f>
        <v>0</v>
      </c>
      <c r="P194">
        <v>3</v>
      </c>
    </row>
    <row r="195" spans="1:16" x14ac:dyDescent="0.25">
      <c r="A195" s="31" t="s">
        <v>84</v>
      </c>
      <c r="B195" s="38"/>
      <c r="E195" s="33" t="s">
        <v>547</v>
      </c>
      <c r="J195" s="39"/>
    </row>
    <row r="196" spans="1:16" x14ac:dyDescent="0.25">
      <c r="A196" s="31" t="s">
        <v>86</v>
      </c>
      <c r="B196" s="38"/>
      <c r="E196" s="40" t="s">
        <v>81</v>
      </c>
      <c r="J196" s="39"/>
    </row>
    <row r="197" spans="1:16" ht="30" x14ac:dyDescent="0.25">
      <c r="A197" s="31" t="s">
        <v>79</v>
      </c>
      <c r="B197" s="31">
        <v>62</v>
      </c>
      <c r="C197" s="32" t="s">
        <v>548</v>
      </c>
      <c r="D197" s="31" t="s">
        <v>81</v>
      </c>
      <c r="E197" s="33" t="s">
        <v>549</v>
      </c>
      <c r="F197" s="34" t="s">
        <v>83</v>
      </c>
      <c r="G197" s="35">
        <v>2</v>
      </c>
      <c r="H197" s="36">
        <v>0</v>
      </c>
      <c r="I197" s="36">
        <f>ROUND(G197*H197,P4)</f>
        <v>0</v>
      </c>
      <c r="J197" s="31"/>
      <c r="O197" s="37">
        <f>I197*0.21</f>
        <v>0</v>
      </c>
      <c r="P197">
        <v>3</v>
      </c>
    </row>
    <row r="198" spans="1:16" ht="75" x14ac:dyDescent="0.25">
      <c r="A198" s="31" t="s">
        <v>84</v>
      </c>
      <c r="B198" s="38"/>
      <c r="E198" s="33" t="s">
        <v>550</v>
      </c>
      <c r="J198" s="39"/>
    </row>
    <row r="199" spans="1:16" x14ac:dyDescent="0.25">
      <c r="A199" s="31" t="s">
        <v>86</v>
      </c>
      <c r="B199" s="38"/>
      <c r="E199" s="40" t="s">
        <v>81</v>
      </c>
      <c r="J199" s="39"/>
    </row>
    <row r="200" spans="1:16" x14ac:dyDescent="0.25">
      <c r="A200" s="31" t="s">
        <v>79</v>
      </c>
      <c r="B200" s="31">
        <v>63</v>
      </c>
      <c r="C200" s="32" t="s">
        <v>407</v>
      </c>
      <c r="D200" s="31" t="s">
        <v>81</v>
      </c>
      <c r="E200" s="33" t="s">
        <v>408</v>
      </c>
      <c r="F200" s="34" t="s">
        <v>83</v>
      </c>
      <c r="G200" s="35">
        <v>4</v>
      </c>
      <c r="H200" s="36">
        <v>0</v>
      </c>
      <c r="I200" s="36">
        <f>ROUND(G200*H200,P4)</f>
        <v>0</v>
      </c>
      <c r="J200" s="31"/>
      <c r="O200" s="37">
        <f>I200*0.21</f>
        <v>0</v>
      </c>
      <c r="P200">
        <v>3</v>
      </c>
    </row>
    <row r="201" spans="1:16" x14ac:dyDescent="0.25">
      <c r="A201" s="31" t="s">
        <v>84</v>
      </c>
      <c r="B201" s="38"/>
      <c r="E201" s="33" t="s">
        <v>408</v>
      </c>
      <c r="J201" s="39"/>
    </row>
    <row r="202" spans="1:16" x14ac:dyDescent="0.25">
      <c r="A202" s="31" t="s">
        <v>86</v>
      </c>
      <c r="B202" s="38"/>
      <c r="E202" s="40" t="s">
        <v>81</v>
      </c>
      <c r="J202" s="39"/>
    </row>
    <row r="203" spans="1:16" x14ac:dyDescent="0.25">
      <c r="A203" s="31" t="s">
        <v>79</v>
      </c>
      <c r="B203" s="31">
        <v>64</v>
      </c>
      <c r="C203" s="32" t="s">
        <v>551</v>
      </c>
      <c r="D203" s="31" t="s">
        <v>81</v>
      </c>
      <c r="E203" s="33" t="s">
        <v>552</v>
      </c>
      <c r="F203" s="34" t="s">
        <v>83</v>
      </c>
      <c r="G203" s="35">
        <v>4</v>
      </c>
      <c r="H203" s="36">
        <v>0</v>
      </c>
      <c r="I203" s="36">
        <f>ROUND(G203*H203,P4)</f>
        <v>0</v>
      </c>
      <c r="J203" s="31"/>
      <c r="O203" s="37">
        <f>I203*0.21</f>
        <v>0</v>
      </c>
      <c r="P203">
        <v>3</v>
      </c>
    </row>
    <row r="204" spans="1:16" x14ac:dyDescent="0.25">
      <c r="A204" s="31" t="s">
        <v>84</v>
      </c>
      <c r="B204" s="38"/>
      <c r="E204" s="33" t="s">
        <v>552</v>
      </c>
      <c r="J204" s="39"/>
    </row>
    <row r="205" spans="1:16" x14ac:dyDescent="0.25">
      <c r="A205" s="31" t="s">
        <v>86</v>
      </c>
      <c r="B205" s="38"/>
      <c r="E205" s="40" t="s">
        <v>81</v>
      </c>
      <c r="J205" s="39"/>
    </row>
    <row r="206" spans="1:16" x14ac:dyDescent="0.25">
      <c r="A206" s="31" t="s">
        <v>79</v>
      </c>
      <c r="B206" s="31">
        <v>65</v>
      </c>
      <c r="C206" s="32" t="s">
        <v>553</v>
      </c>
      <c r="D206" s="31" t="s">
        <v>81</v>
      </c>
      <c r="E206" s="33" t="s">
        <v>554</v>
      </c>
      <c r="F206" s="34" t="s">
        <v>83</v>
      </c>
      <c r="G206" s="35">
        <v>2</v>
      </c>
      <c r="H206" s="36">
        <v>0</v>
      </c>
      <c r="I206" s="36">
        <f>ROUND(G206*H206,P4)</f>
        <v>0</v>
      </c>
      <c r="J206" s="31"/>
      <c r="O206" s="37">
        <f>I206*0.21</f>
        <v>0</v>
      </c>
      <c r="P206">
        <v>3</v>
      </c>
    </row>
    <row r="207" spans="1:16" ht="60" x14ac:dyDescent="0.25">
      <c r="A207" s="31" t="s">
        <v>84</v>
      </c>
      <c r="B207" s="38"/>
      <c r="E207" s="33" t="s">
        <v>555</v>
      </c>
      <c r="J207" s="39"/>
    </row>
    <row r="208" spans="1:16" x14ac:dyDescent="0.25">
      <c r="A208" s="31" t="s">
        <v>86</v>
      </c>
      <c r="B208" s="38"/>
      <c r="E208" s="40" t="s">
        <v>81</v>
      </c>
      <c r="J208" s="39"/>
    </row>
    <row r="209" spans="1:16" x14ac:dyDescent="0.25">
      <c r="A209" s="31" t="s">
        <v>79</v>
      </c>
      <c r="B209" s="31">
        <v>66</v>
      </c>
      <c r="C209" s="32" t="s">
        <v>409</v>
      </c>
      <c r="D209" s="31" t="s">
        <v>81</v>
      </c>
      <c r="E209" s="33" t="s">
        <v>410</v>
      </c>
      <c r="F209" s="34" t="s">
        <v>83</v>
      </c>
      <c r="G209" s="35">
        <v>4</v>
      </c>
      <c r="H209" s="36">
        <v>0</v>
      </c>
      <c r="I209" s="36">
        <f>ROUND(G209*H209,P4)</f>
        <v>0</v>
      </c>
      <c r="J209" s="31"/>
      <c r="O209" s="37">
        <f>I209*0.21</f>
        <v>0</v>
      </c>
      <c r="P209">
        <v>3</v>
      </c>
    </row>
    <row r="210" spans="1:16" x14ac:dyDescent="0.25">
      <c r="A210" s="31" t="s">
        <v>84</v>
      </c>
      <c r="B210" s="38"/>
      <c r="E210" s="33" t="s">
        <v>410</v>
      </c>
      <c r="J210" s="39"/>
    </row>
    <row r="211" spans="1:16" x14ac:dyDescent="0.25">
      <c r="A211" s="31" t="s">
        <v>86</v>
      </c>
      <c r="B211" s="38"/>
      <c r="E211" s="40" t="s">
        <v>81</v>
      </c>
      <c r="J211" s="39"/>
    </row>
    <row r="212" spans="1:16" x14ac:dyDescent="0.25">
      <c r="A212" s="31" t="s">
        <v>79</v>
      </c>
      <c r="B212" s="31">
        <v>86</v>
      </c>
      <c r="C212" s="32" t="s">
        <v>556</v>
      </c>
      <c r="D212" s="31" t="s">
        <v>81</v>
      </c>
      <c r="E212" s="33" t="s">
        <v>557</v>
      </c>
      <c r="F212" s="34" t="s">
        <v>83</v>
      </c>
      <c r="G212" s="35">
        <v>1</v>
      </c>
      <c r="H212" s="36">
        <v>0</v>
      </c>
      <c r="I212" s="36">
        <f>ROUND(G212*H212,P4)</f>
        <v>0</v>
      </c>
      <c r="J212" s="31"/>
      <c r="O212" s="37">
        <f>I212*0.21</f>
        <v>0</v>
      </c>
      <c r="P212">
        <v>3</v>
      </c>
    </row>
    <row r="213" spans="1:16" x14ac:dyDescent="0.25">
      <c r="A213" s="31" t="s">
        <v>84</v>
      </c>
      <c r="B213" s="38"/>
      <c r="E213" s="33" t="s">
        <v>557</v>
      </c>
      <c r="J213" s="39"/>
    </row>
    <row r="214" spans="1:16" x14ac:dyDescent="0.25">
      <c r="A214" s="31" t="s">
        <v>86</v>
      </c>
      <c r="B214" s="38"/>
      <c r="E214" s="40" t="s">
        <v>81</v>
      </c>
      <c r="J214" s="39"/>
    </row>
    <row r="215" spans="1:16" x14ac:dyDescent="0.25">
      <c r="A215" s="31" t="s">
        <v>79</v>
      </c>
      <c r="B215" s="31">
        <v>82</v>
      </c>
      <c r="C215" s="32" t="s">
        <v>219</v>
      </c>
      <c r="D215" s="31" t="s">
        <v>81</v>
      </c>
      <c r="E215" s="33" t="s">
        <v>220</v>
      </c>
      <c r="F215" s="34" t="s">
        <v>83</v>
      </c>
      <c r="G215" s="35">
        <v>2</v>
      </c>
      <c r="H215" s="36">
        <v>0</v>
      </c>
      <c r="I215" s="36">
        <f>ROUND(G215*H215,P4)</f>
        <v>0</v>
      </c>
      <c r="J215" s="31"/>
      <c r="O215" s="37">
        <f>I215*0.21</f>
        <v>0</v>
      </c>
      <c r="P215">
        <v>3</v>
      </c>
    </row>
    <row r="216" spans="1:16" ht="60" x14ac:dyDescent="0.25">
      <c r="A216" s="31" t="s">
        <v>84</v>
      </c>
      <c r="B216" s="38"/>
      <c r="E216" s="33" t="s">
        <v>558</v>
      </c>
      <c r="J216" s="39"/>
    </row>
    <row r="217" spans="1:16" x14ac:dyDescent="0.25">
      <c r="A217" s="31" t="s">
        <v>86</v>
      </c>
      <c r="B217" s="38"/>
      <c r="E217" s="40" t="s">
        <v>81</v>
      </c>
      <c r="J217" s="39"/>
    </row>
    <row r="218" spans="1:16" x14ac:dyDescent="0.25">
      <c r="A218" s="31" t="s">
        <v>79</v>
      </c>
      <c r="B218" s="31">
        <v>83</v>
      </c>
      <c r="C218" s="32" t="s">
        <v>221</v>
      </c>
      <c r="D218" s="31" t="s">
        <v>81</v>
      </c>
      <c r="E218" s="33" t="s">
        <v>222</v>
      </c>
      <c r="F218" s="34" t="s">
        <v>83</v>
      </c>
      <c r="G218" s="35">
        <v>2</v>
      </c>
      <c r="H218" s="36">
        <v>0</v>
      </c>
      <c r="I218" s="36">
        <f>ROUND(G218*H218,P4)</f>
        <v>0</v>
      </c>
      <c r="J218" s="31"/>
      <c r="O218" s="37">
        <f>I218*0.21</f>
        <v>0</v>
      </c>
      <c r="P218">
        <v>3</v>
      </c>
    </row>
    <row r="219" spans="1:16" x14ac:dyDescent="0.25">
      <c r="A219" s="31" t="s">
        <v>84</v>
      </c>
      <c r="B219" s="38"/>
      <c r="E219" s="33" t="s">
        <v>559</v>
      </c>
      <c r="J219" s="39"/>
    </row>
    <row r="220" spans="1:16" x14ac:dyDescent="0.25">
      <c r="A220" s="31" t="s">
        <v>86</v>
      </c>
      <c r="B220" s="38"/>
      <c r="E220" s="40" t="s">
        <v>81</v>
      </c>
      <c r="J220" s="39"/>
    </row>
    <row r="221" spans="1:16" x14ac:dyDescent="0.25">
      <c r="A221" s="31" t="s">
        <v>79</v>
      </c>
      <c r="B221" s="31">
        <v>85</v>
      </c>
      <c r="C221" s="32" t="s">
        <v>411</v>
      </c>
      <c r="D221" s="31" t="s">
        <v>81</v>
      </c>
      <c r="E221" s="33" t="s">
        <v>412</v>
      </c>
      <c r="F221" s="34" t="s">
        <v>83</v>
      </c>
      <c r="G221" s="35">
        <v>4</v>
      </c>
      <c r="H221" s="36">
        <v>0</v>
      </c>
      <c r="I221" s="36">
        <f>ROUND(G221*H221,P4)</f>
        <v>0</v>
      </c>
      <c r="J221" s="31"/>
      <c r="O221" s="37">
        <f>I221*0.21</f>
        <v>0</v>
      </c>
      <c r="P221">
        <v>3</v>
      </c>
    </row>
    <row r="222" spans="1:16" x14ac:dyDescent="0.25">
      <c r="A222" s="31" t="s">
        <v>84</v>
      </c>
      <c r="B222" s="38"/>
      <c r="E222" s="33" t="s">
        <v>412</v>
      </c>
      <c r="J222" s="39"/>
    </row>
    <row r="223" spans="1:16" x14ac:dyDescent="0.25">
      <c r="A223" s="31" t="s">
        <v>86</v>
      </c>
      <c r="B223" s="38"/>
      <c r="E223" s="40" t="s">
        <v>81</v>
      </c>
      <c r="J223" s="39"/>
    </row>
    <row r="224" spans="1:16" ht="30" x14ac:dyDescent="0.25">
      <c r="A224" s="31" t="s">
        <v>79</v>
      </c>
      <c r="B224" s="31">
        <v>91</v>
      </c>
      <c r="C224" s="32" t="s">
        <v>223</v>
      </c>
      <c r="D224" s="31" t="s">
        <v>81</v>
      </c>
      <c r="E224" s="33" t="s">
        <v>224</v>
      </c>
      <c r="F224" s="34" t="s">
        <v>83</v>
      </c>
      <c r="G224" s="35">
        <v>6</v>
      </c>
      <c r="H224" s="36">
        <v>0</v>
      </c>
      <c r="I224" s="36">
        <f>ROUND(G224*H224,P4)</f>
        <v>0</v>
      </c>
      <c r="J224" s="31"/>
      <c r="O224" s="37">
        <f>I224*0.21</f>
        <v>0</v>
      </c>
      <c r="P224">
        <v>3</v>
      </c>
    </row>
    <row r="225" spans="1:16" ht="30" x14ac:dyDescent="0.25">
      <c r="A225" s="31" t="s">
        <v>84</v>
      </c>
      <c r="B225" s="38"/>
      <c r="E225" s="33" t="s">
        <v>224</v>
      </c>
      <c r="J225" s="39"/>
    </row>
    <row r="226" spans="1:16" x14ac:dyDescent="0.25">
      <c r="A226" s="31" t="s">
        <v>86</v>
      </c>
      <c r="B226" s="38"/>
      <c r="E226" s="40" t="s">
        <v>81</v>
      </c>
      <c r="J226" s="39"/>
    </row>
    <row r="227" spans="1:16" x14ac:dyDescent="0.25">
      <c r="A227" s="31" t="s">
        <v>79</v>
      </c>
      <c r="B227" s="31">
        <v>69</v>
      </c>
      <c r="C227" s="32" t="s">
        <v>560</v>
      </c>
      <c r="D227" s="31" t="s">
        <v>81</v>
      </c>
      <c r="E227" s="33" t="s">
        <v>561</v>
      </c>
      <c r="F227" s="34" t="s">
        <v>83</v>
      </c>
      <c r="G227" s="35">
        <v>1</v>
      </c>
      <c r="H227" s="36">
        <v>0</v>
      </c>
      <c r="I227" s="36">
        <f>ROUND(G227*H227,P4)</f>
        <v>0</v>
      </c>
      <c r="J227" s="31"/>
      <c r="O227" s="37">
        <f>I227*0.21</f>
        <v>0</v>
      </c>
      <c r="P227">
        <v>3</v>
      </c>
    </row>
    <row r="228" spans="1:16" x14ac:dyDescent="0.25">
      <c r="A228" s="31" t="s">
        <v>84</v>
      </c>
      <c r="B228" s="38"/>
      <c r="E228" s="33" t="s">
        <v>561</v>
      </c>
      <c r="J228" s="39"/>
    </row>
    <row r="229" spans="1:16" x14ac:dyDescent="0.25">
      <c r="A229" s="31" t="s">
        <v>86</v>
      </c>
      <c r="B229" s="38"/>
      <c r="E229" s="40" t="s">
        <v>81</v>
      </c>
      <c r="J229" s="39"/>
    </row>
    <row r="230" spans="1:16" x14ac:dyDescent="0.25">
      <c r="A230" s="31" t="s">
        <v>79</v>
      </c>
      <c r="B230" s="31">
        <v>67</v>
      </c>
      <c r="C230" s="32" t="s">
        <v>562</v>
      </c>
      <c r="D230" s="31" t="s">
        <v>81</v>
      </c>
      <c r="E230" s="33" t="s">
        <v>563</v>
      </c>
      <c r="F230" s="34" t="s">
        <v>83</v>
      </c>
      <c r="G230" s="35">
        <v>1</v>
      </c>
      <c r="H230" s="36">
        <v>0</v>
      </c>
      <c r="I230" s="36">
        <f>ROUND(G230*H230,P4)</f>
        <v>0</v>
      </c>
      <c r="J230" s="31"/>
      <c r="O230" s="37">
        <f>I230*0.21</f>
        <v>0</v>
      </c>
      <c r="P230">
        <v>3</v>
      </c>
    </row>
    <row r="231" spans="1:16" x14ac:dyDescent="0.25">
      <c r="A231" s="31" t="s">
        <v>84</v>
      </c>
      <c r="B231" s="38"/>
      <c r="E231" s="33" t="s">
        <v>563</v>
      </c>
      <c r="J231" s="39"/>
    </row>
    <row r="232" spans="1:16" x14ac:dyDescent="0.25">
      <c r="A232" s="31" t="s">
        <v>86</v>
      </c>
      <c r="B232" s="38"/>
      <c r="E232" s="40" t="s">
        <v>81</v>
      </c>
      <c r="J232" s="39"/>
    </row>
    <row r="233" spans="1:16" x14ac:dyDescent="0.25">
      <c r="A233" s="31" t="s">
        <v>79</v>
      </c>
      <c r="B233" s="31">
        <v>70</v>
      </c>
      <c r="C233" s="32" t="s">
        <v>564</v>
      </c>
      <c r="D233" s="31" t="s">
        <v>81</v>
      </c>
      <c r="E233" s="33" t="s">
        <v>565</v>
      </c>
      <c r="F233" s="34" t="s">
        <v>83</v>
      </c>
      <c r="G233" s="35">
        <v>1</v>
      </c>
      <c r="H233" s="36">
        <v>0</v>
      </c>
      <c r="I233" s="36">
        <f>ROUND(G233*H233,P4)</f>
        <v>0</v>
      </c>
      <c r="J233" s="31"/>
      <c r="O233" s="37">
        <f>I233*0.21</f>
        <v>0</v>
      </c>
      <c r="P233">
        <v>3</v>
      </c>
    </row>
    <row r="234" spans="1:16" x14ac:dyDescent="0.25">
      <c r="A234" s="31" t="s">
        <v>84</v>
      </c>
      <c r="B234" s="38"/>
      <c r="E234" s="33" t="s">
        <v>565</v>
      </c>
      <c r="J234" s="39"/>
    </row>
    <row r="235" spans="1:16" x14ac:dyDescent="0.25">
      <c r="A235" s="31" t="s">
        <v>86</v>
      </c>
      <c r="B235" s="38"/>
      <c r="E235" s="40" t="s">
        <v>81</v>
      </c>
      <c r="J235" s="39"/>
    </row>
    <row r="236" spans="1:16" x14ac:dyDescent="0.25">
      <c r="A236" s="31" t="s">
        <v>79</v>
      </c>
      <c r="B236" s="31">
        <v>71</v>
      </c>
      <c r="C236" s="32" t="s">
        <v>566</v>
      </c>
      <c r="D236" s="31" t="s">
        <v>81</v>
      </c>
      <c r="E236" s="33" t="s">
        <v>567</v>
      </c>
      <c r="F236" s="34" t="s">
        <v>83</v>
      </c>
      <c r="G236" s="35">
        <v>1</v>
      </c>
      <c r="H236" s="36">
        <v>0</v>
      </c>
      <c r="I236" s="36">
        <f>ROUND(G236*H236,P4)</f>
        <v>0</v>
      </c>
      <c r="J236" s="31"/>
      <c r="O236" s="37">
        <f>I236*0.21</f>
        <v>0</v>
      </c>
      <c r="P236">
        <v>3</v>
      </c>
    </row>
    <row r="237" spans="1:16" x14ac:dyDescent="0.25">
      <c r="A237" s="31" t="s">
        <v>84</v>
      </c>
      <c r="B237" s="38"/>
      <c r="E237" s="33" t="s">
        <v>567</v>
      </c>
      <c r="J237" s="39"/>
    </row>
    <row r="238" spans="1:16" x14ac:dyDescent="0.25">
      <c r="A238" s="31" t="s">
        <v>86</v>
      </c>
      <c r="B238" s="38"/>
      <c r="E238" s="40" t="s">
        <v>81</v>
      </c>
      <c r="J238" s="39"/>
    </row>
    <row r="239" spans="1:16" ht="30" x14ac:dyDescent="0.25">
      <c r="A239" s="31" t="s">
        <v>79</v>
      </c>
      <c r="B239" s="31">
        <v>72</v>
      </c>
      <c r="C239" s="32" t="s">
        <v>568</v>
      </c>
      <c r="D239" s="31" t="s">
        <v>81</v>
      </c>
      <c r="E239" s="33" t="s">
        <v>569</v>
      </c>
      <c r="F239" s="34" t="s">
        <v>83</v>
      </c>
      <c r="G239" s="35">
        <v>1</v>
      </c>
      <c r="H239" s="36">
        <v>0</v>
      </c>
      <c r="I239" s="36">
        <f>ROUND(G239*H239,P4)</f>
        <v>0</v>
      </c>
      <c r="J239" s="31"/>
      <c r="O239" s="37">
        <f>I239*0.21</f>
        <v>0</v>
      </c>
      <c r="P239">
        <v>3</v>
      </c>
    </row>
    <row r="240" spans="1:16" ht="30" x14ac:dyDescent="0.25">
      <c r="A240" s="31" t="s">
        <v>84</v>
      </c>
      <c r="B240" s="38"/>
      <c r="E240" s="33" t="s">
        <v>569</v>
      </c>
      <c r="J240" s="39"/>
    </row>
    <row r="241" spans="1:16" x14ac:dyDescent="0.25">
      <c r="A241" s="31" t="s">
        <v>86</v>
      </c>
      <c r="B241" s="38"/>
      <c r="E241" s="40" t="s">
        <v>81</v>
      </c>
      <c r="J241" s="39"/>
    </row>
    <row r="242" spans="1:16" ht="30" x14ac:dyDescent="0.25">
      <c r="A242" s="31" t="s">
        <v>79</v>
      </c>
      <c r="B242" s="31">
        <v>73</v>
      </c>
      <c r="C242" s="32" t="s">
        <v>417</v>
      </c>
      <c r="D242" s="31" t="s">
        <v>81</v>
      </c>
      <c r="E242" s="33" t="s">
        <v>418</v>
      </c>
      <c r="F242" s="34" t="s">
        <v>83</v>
      </c>
      <c r="G242" s="35">
        <v>4</v>
      </c>
      <c r="H242" s="36">
        <v>0</v>
      </c>
      <c r="I242" s="36">
        <f>ROUND(G242*H242,P4)</f>
        <v>0</v>
      </c>
      <c r="J242" s="31"/>
      <c r="O242" s="37">
        <f>I242*0.21</f>
        <v>0</v>
      </c>
      <c r="P242">
        <v>3</v>
      </c>
    </row>
    <row r="243" spans="1:16" ht="30" x14ac:dyDescent="0.25">
      <c r="A243" s="31" t="s">
        <v>84</v>
      </c>
      <c r="B243" s="38"/>
      <c r="E243" s="33" t="s">
        <v>418</v>
      </c>
      <c r="J243" s="39"/>
    </row>
    <row r="244" spans="1:16" x14ac:dyDescent="0.25">
      <c r="A244" s="31" t="s">
        <v>86</v>
      </c>
      <c r="B244" s="38"/>
      <c r="E244" s="40" t="s">
        <v>81</v>
      </c>
      <c r="J244" s="39"/>
    </row>
    <row r="245" spans="1:16" x14ac:dyDescent="0.25">
      <c r="A245" s="31" t="s">
        <v>79</v>
      </c>
      <c r="B245" s="31">
        <v>77</v>
      </c>
      <c r="C245" s="32" t="s">
        <v>570</v>
      </c>
      <c r="D245" s="31" t="s">
        <v>81</v>
      </c>
      <c r="E245" s="33" t="s">
        <v>571</v>
      </c>
      <c r="F245" s="34" t="s">
        <v>83</v>
      </c>
      <c r="G245" s="35">
        <v>1</v>
      </c>
      <c r="H245" s="36">
        <v>0</v>
      </c>
      <c r="I245" s="36">
        <f>ROUND(G245*H245,P4)</f>
        <v>0</v>
      </c>
      <c r="J245" s="31"/>
      <c r="O245" s="37">
        <f>I245*0.21</f>
        <v>0</v>
      </c>
      <c r="P245">
        <v>3</v>
      </c>
    </row>
    <row r="246" spans="1:16" x14ac:dyDescent="0.25">
      <c r="A246" s="31" t="s">
        <v>84</v>
      </c>
      <c r="B246" s="38"/>
      <c r="E246" s="33" t="s">
        <v>572</v>
      </c>
      <c r="J246" s="39"/>
    </row>
    <row r="247" spans="1:16" x14ac:dyDescent="0.25">
      <c r="A247" s="31" t="s">
        <v>86</v>
      </c>
      <c r="B247" s="38"/>
      <c r="E247" s="40" t="s">
        <v>81</v>
      </c>
      <c r="J247" s="39"/>
    </row>
    <row r="248" spans="1:16" x14ac:dyDescent="0.25">
      <c r="A248" s="31" t="s">
        <v>79</v>
      </c>
      <c r="B248" s="31">
        <v>75</v>
      </c>
      <c r="C248" s="32" t="s">
        <v>573</v>
      </c>
      <c r="D248" s="31" t="s">
        <v>81</v>
      </c>
      <c r="E248" s="33" t="s">
        <v>574</v>
      </c>
      <c r="F248" s="34" t="s">
        <v>83</v>
      </c>
      <c r="G248" s="35">
        <v>1</v>
      </c>
      <c r="H248" s="36">
        <v>0</v>
      </c>
      <c r="I248" s="36">
        <f>ROUND(G248*H248,P4)</f>
        <v>0</v>
      </c>
      <c r="J248" s="31"/>
      <c r="O248" s="37">
        <f>I248*0.21</f>
        <v>0</v>
      </c>
      <c r="P248">
        <v>3</v>
      </c>
    </row>
    <row r="249" spans="1:16" x14ac:dyDescent="0.25">
      <c r="A249" s="31" t="s">
        <v>84</v>
      </c>
      <c r="B249" s="38"/>
      <c r="E249" s="33" t="s">
        <v>574</v>
      </c>
      <c r="J249" s="39"/>
    </row>
    <row r="250" spans="1:16" x14ac:dyDescent="0.25">
      <c r="A250" s="31" t="s">
        <v>86</v>
      </c>
      <c r="B250" s="38"/>
      <c r="E250" s="40" t="s">
        <v>81</v>
      </c>
      <c r="J250" s="39"/>
    </row>
    <row r="251" spans="1:16" x14ac:dyDescent="0.25">
      <c r="A251" s="31" t="s">
        <v>79</v>
      </c>
      <c r="B251" s="31">
        <v>84</v>
      </c>
      <c r="C251" s="32" t="s">
        <v>231</v>
      </c>
      <c r="D251" s="31" t="s">
        <v>81</v>
      </c>
      <c r="E251" s="33" t="s">
        <v>232</v>
      </c>
      <c r="F251" s="34" t="s">
        <v>83</v>
      </c>
      <c r="G251" s="35">
        <v>1</v>
      </c>
      <c r="H251" s="36">
        <v>0</v>
      </c>
      <c r="I251" s="36">
        <f>ROUND(G251*H251,P4)</f>
        <v>0</v>
      </c>
      <c r="J251" s="31"/>
      <c r="O251" s="37">
        <f>I251*0.21</f>
        <v>0</v>
      </c>
      <c r="P251">
        <v>3</v>
      </c>
    </row>
    <row r="252" spans="1:16" x14ac:dyDescent="0.25">
      <c r="A252" s="31" t="s">
        <v>84</v>
      </c>
      <c r="B252" s="38"/>
      <c r="E252" s="33" t="s">
        <v>232</v>
      </c>
      <c r="J252" s="39"/>
    </row>
    <row r="253" spans="1:16" x14ac:dyDescent="0.25">
      <c r="A253" s="31" t="s">
        <v>86</v>
      </c>
      <c r="B253" s="38"/>
      <c r="E253" s="40" t="s">
        <v>81</v>
      </c>
      <c r="J253" s="39"/>
    </row>
    <row r="254" spans="1:16" ht="30" x14ac:dyDescent="0.25">
      <c r="A254" s="31" t="s">
        <v>79</v>
      </c>
      <c r="B254" s="31">
        <v>76</v>
      </c>
      <c r="C254" s="32" t="s">
        <v>419</v>
      </c>
      <c r="D254" s="31" t="s">
        <v>81</v>
      </c>
      <c r="E254" s="33" t="s">
        <v>420</v>
      </c>
      <c r="F254" s="34" t="s">
        <v>83</v>
      </c>
      <c r="G254" s="35">
        <v>1</v>
      </c>
      <c r="H254" s="36">
        <v>0</v>
      </c>
      <c r="I254" s="36">
        <f>ROUND(G254*H254,P4)</f>
        <v>0</v>
      </c>
      <c r="J254" s="31"/>
      <c r="O254" s="37">
        <f>I254*0.21</f>
        <v>0</v>
      </c>
      <c r="P254">
        <v>3</v>
      </c>
    </row>
    <row r="255" spans="1:16" ht="30" x14ac:dyDescent="0.25">
      <c r="A255" s="31" t="s">
        <v>84</v>
      </c>
      <c r="B255" s="38"/>
      <c r="E255" s="33" t="s">
        <v>421</v>
      </c>
      <c r="J255" s="39"/>
    </row>
    <row r="256" spans="1:16" x14ac:dyDescent="0.25">
      <c r="A256" s="31" t="s">
        <v>86</v>
      </c>
      <c r="B256" s="38"/>
      <c r="E256" s="40" t="s">
        <v>81</v>
      </c>
      <c r="J256" s="39"/>
    </row>
    <row r="257" spans="1:16" ht="30" x14ac:dyDescent="0.25">
      <c r="A257" s="31" t="s">
        <v>79</v>
      </c>
      <c r="B257" s="31">
        <v>37</v>
      </c>
      <c r="C257" s="32" t="s">
        <v>425</v>
      </c>
      <c r="D257" s="31" t="s">
        <v>81</v>
      </c>
      <c r="E257" s="33" t="s">
        <v>426</v>
      </c>
      <c r="F257" s="34" t="s">
        <v>83</v>
      </c>
      <c r="G257" s="35">
        <v>2</v>
      </c>
      <c r="H257" s="36">
        <v>0</v>
      </c>
      <c r="I257" s="36">
        <f>ROUND(G257*H257,P4)</f>
        <v>0</v>
      </c>
      <c r="J257" s="31"/>
      <c r="O257" s="37">
        <f>I257*0.21</f>
        <v>0</v>
      </c>
      <c r="P257">
        <v>3</v>
      </c>
    </row>
    <row r="258" spans="1:16" ht="75" x14ac:dyDescent="0.25">
      <c r="A258" s="31" t="s">
        <v>84</v>
      </c>
      <c r="B258" s="38"/>
      <c r="E258" s="33" t="s">
        <v>575</v>
      </c>
      <c r="J258" s="39"/>
    </row>
    <row r="259" spans="1:16" x14ac:dyDescent="0.25">
      <c r="A259" s="31" t="s">
        <v>86</v>
      </c>
      <c r="B259" s="38"/>
      <c r="E259" s="40" t="s">
        <v>81</v>
      </c>
      <c r="J259" s="39"/>
    </row>
    <row r="260" spans="1:16" ht="30" x14ac:dyDescent="0.25">
      <c r="A260" s="31" t="s">
        <v>79</v>
      </c>
      <c r="B260" s="31">
        <v>38</v>
      </c>
      <c r="C260" s="32" t="s">
        <v>427</v>
      </c>
      <c r="D260" s="31" t="s">
        <v>81</v>
      </c>
      <c r="E260" s="33" t="s">
        <v>428</v>
      </c>
      <c r="F260" s="34" t="s">
        <v>83</v>
      </c>
      <c r="G260" s="35">
        <v>1</v>
      </c>
      <c r="H260" s="36">
        <v>0</v>
      </c>
      <c r="I260" s="36">
        <f>ROUND(G260*H260,P4)</f>
        <v>0</v>
      </c>
      <c r="J260" s="31"/>
      <c r="O260" s="37">
        <f>I260*0.21</f>
        <v>0</v>
      </c>
      <c r="P260">
        <v>3</v>
      </c>
    </row>
    <row r="261" spans="1:16" ht="30" x14ac:dyDescent="0.25">
      <c r="A261" s="31" t="s">
        <v>84</v>
      </c>
      <c r="B261" s="38"/>
      <c r="E261" s="33" t="s">
        <v>428</v>
      </c>
      <c r="J261" s="39"/>
    </row>
    <row r="262" spans="1:16" x14ac:dyDescent="0.25">
      <c r="A262" s="31" t="s">
        <v>86</v>
      </c>
      <c r="B262" s="38"/>
      <c r="E262" s="40" t="s">
        <v>81</v>
      </c>
      <c r="J262" s="39"/>
    </row>
    <row r="263" spans="1:16" x14ac:dyDescent="0.25">
      <c r="A263" s="31" t="s">
        <v>79</v>
      </c>
      <c r="B263" s="31">
        <v>74</v>
      </c>
      <c r="C263" s="32" t="s">
        <v>429</v>
      </c>
      <c r="D263" s="31" t="s">
        <v>81</v>
      </c>
      <c r="E263" s="33" t="s">
        <v>430</v>
      </c>
      <c r="F263" s="34" t="s">
        <v>83</v>
      </c>
      <c r="G263" s="35">
        <v>1</v>
      </c>
      <c r="H263" s="36">
        <v>0</v>
      </c>
      <c r="I263" s="36">
        <f>ROUND(G263*H263,P4)</f>
        <v>0</v>
      </c>
      <c r="J263" s="31"/>
      <c r="O263" s="37">
        <f>I263*0.21</f>
        <v>0</v>
      </c>
      <c r="P263">
        <v>3</v>
      </c>
    </row>
    <row r="264" spans="1:16" x14ac:dyDescent="0.25">
      <c r="A264" s="31" t="s">
        <v>84</v>
      </c>
      <c r="B264" s="38"/>
      <c r="E264" s="33" t="s">
        <v>430</v>
      </c>
      <c r="J264" s="39"/>
    </row>
    <row r="265" spans="1:16" x14ac:dyDescent="0.25">
      <c r="A265" s="31" t="s">
        <v>86</v>
      </c>
      <c r="B265" s="38"/>
      <c r="E265" s="40" t="s">
        <v>81</v>
      </c>
      <c r="J265" s="39"/>
    </row>
    <row r="266" spans="1:16" ht="30" x14ac:dyDescent="0.25">
      <c r="A266" s="31" t="s">
        <v>79</v>
      </c>
      <c r="B266" s="31">
        <v>68</v>
      </c>
      <c r="C266" s="32" t="s">
        <v>236</v>
      </c>
      <c r="D266" s="31" t="s">
        <v>81</v>
      </c>
      <c r="E266" s="33" t="s">
        <v>237</v>
      </c>
      <c r="F266" s="34" t="s">
        <v>83</v>
      </c>
      <c r="G266" s="35">
        <v>6</v>
      </c>
      <c r="H266" s="36">
        <v>0</v>
      </c>
      <c r="I266" s="36">
        <f>ROUND(G266*H266,P4)</f>
        <v>0</v>
      </c>
      <c r="J266" s="31"/>
      <c r="O266" s="37">
        <f>I266*0.21</f>
        <v>0</v>
      </c>
      <c r="P266">
        <v>3</v>
      </c>
    </row>
    <row r="267" spans="1:16" ht="30" x14ac:dyDescent="0.25">
      <c r="A267" s="31" t="s">
        <v>84</v>
      </c>
      <c r="B267" s="38"/>
      <c r="E267" s="33" t="s">
        <v>237</v>
      </c>
      <c r="J267" s="39"/>
    </row>
    <row r="268" spans="1:16" x14ac:dyDescent="0.25">
      <c r="A268" s="31" t="s">
        <v>86</v>
      </c>
      <c r="B268" s="38"/>
      <c r="E268" s="40" t="s">
        <v>81</v>
      </c>
      <c r="J268" s="39"/>
    </row>
    <row r="269" spans="1:16" ht="30" x14ac:dyDescent="0.25">
      <c r="A269" s="31" t="s">
        <v>79</v>
      </c>
      <c r="B269" s="31">
        <v>47</v>
      </c>
      <c r="C269" s="32" t="s">
        <v>241</v>
      </c>
      <c r="D269" s="31" t="s">
        <v>81</v>
      </c>
      <c r="E269" s="33" t="s">
        <v>242</v>
      </c>
      <c r="F269" s="34" t="s">
        <v>83</v>
      </c>
      <c r="G269" s="35">
        <v>1</v>
      </c>
      <c r="H269" s="36">
        <v>0</v>
      </c>
      <c r="I269" s="36">
        <f>ROUND(G269*H269,P4)</f>
        <v>0</v>
      </c>
      <c r="J269" s="31"/>
      <c r="O269" s="37">
        <f>I269*0.21</f>
        <v>0</v>
      </c>
      <c r="P269">
        <v>3</v>
      </c>
    </row>
    <row r="270" spans="1:16" ht="30" x14ac:dyDescent="0.25">
      <c r="A270" s="31" t="s">
        <v>84</v>
      </c>
      <c r="B270" s="38"/>
      <c r="E270" s="33" t="s">
        <v>242</v>
      </c>
      <c r="J270" s="39"/>
    </row>
    <row r="271" spans="1:16" x14ac:dyDescent="0.25">
      <c r="A271" s="31" t="s">
        <v>86</v>
      </c>
      <c r="B271" s="38"/>
      <c r="E271" s="40" t="s">
        <v>81</v>
      </c>
      <c r="J271" s="39"/>
    </row>
    <row r="272" spans="1:16" ht="30" x14ac:dyDescent="0.25">
      <c r="A272" s="31" t="s">
        <v>79</v>
      </c>
      <c r="B272" s="31">
        <v>48</v>
      </c>
      <c r="C272" s="32" t="s">
        <v>254</v>
      </c>
      <c r="D272" s="31" t="s">
        <v>81</v>
      </c>
      <c r="E272" s="33" t="s">
        <v>255</v>
      </c>
      <c r="F272" s="34" t="s">
        <v>95</v>
      </c>
      <c r="G272" s="35">
        <v>402</v>
      </c>
      <c r="H272" s="36">
        <v>0</v>
      </c>
      <c r="I272" s="36">
        <f>ROUND(G272*H272,P4)</f>
        <v>0</v>
      </c>
      <c r="J272" s="31"/>
      <c r="O272" s="37">
        <f>I272*0.21</f>
        <v>0</v>
      </c>
      <c r="P272">
        <v>3</v>
      </c>
    </row>
    <row r="273" spans="1:16" ht="45" x14ac:dyDescent="0.25">
      <c r="A273" s="31" t="s">
        <v>84</v>
      </c>
      <c r="B273" s="38"/>
      <c r="E273" s="33" t="s">
        <v>256</v>
      </c>
      <c r="J273" s="39"/>
    </row>
    <row r="274" spans="1:16" x14ac:dyDescent="0.25">
      <c r="A274" s="31" t="s">
        <v>86</v>
      </c>
      <c r="B274" s="38"/>
      <c r="E274" s="40" t="s">
        <v>81</v>
      </c>
      <c r="J274" s="39"/>
    </row>
    <row r="275" spans="1:16" ht="30" x14ac:dyDescent="0.25">
      <c r="A275" s="31" t="s">
        <v>79</v>
      </c>
      <c r="B275" s="31">
        <v>49</v>
      </c>
      <c r="C275" s="32" t="s">
        <v>576</v>
      </c>
      <c r="D275" s="31" t="s">
        <v>81</v>
      </c>
      <c r="E275" s="33" t="s">
        <v>577</v>
      </c>
      <c r="F275" s="34" t="s">
        <v>95</v>
      </c>
      <c r="G275" s="35">
        <v>85</v>
      </c>
      <c r="H275" s="36">
        <v>0</v>
      </c>
      <c r="I275" s="36">
        <f>ROUND(G275*H275,P4)</f>
        <v>0</v>
      </c>
      <c r="J275" s="31"/>
      <c r="O275" s="37">
        <f>I275*0.21</f>
        <v>0</v>
      </c>
      <c r="P275">
        <v>3</v>
      </c>
    </row>
    <row r="276" spans="1:16" ht="45" x14ac:dyDescent="0.25">
      <c r="A276" s="31" t="s">
        <v>84</v>
      </c>
      <c r="B276" s="38"/>
      <c r="E276" s="33" t="s">
        <v>578</v>
      </c>
      <c r="J276" s="39"/>
    </row>
    <row r="277" spans="1:16" x14ac:dyDescent="0.25">
      <c r="A277" s="31" t="s">
        <v>86</v>
      </c>
      <c r="B277" s="38"/>
      <c r="E277" s="40" t="s">
        <v>81</v>
      </c>
      <c r="J277" s="39"/>
    </row>
    <row r="278" spans="1:16" ht="30" x14ac:dyDescent="0.25">
      <c r="A278" s="31" t="s">
        <v>79</v>
      </c>
      <c r="B278" s="31">
        <v>50</v>
      </c>
      <c r="C278" s="32" t="s">
        <v>431</v>
      </c>
      <c r="D278" s="31" t="s">
        <v>81</v>
      </c>
      <c r="E278" s="33" t="s">
        <v>432</v>
      </c>
      <c r="F278" s="34" t="s">
        <v>95</v>
      </c>
      <c r="G278" s="35">
        <v>62</v>
      </c>
      <c r="H278" s="36">
        <v>0</v>
      </c>
      <c r="I278" s="36">
        <f>ROUND(G278*H278,P4)</f>
        <v>0</v>
      </c>
      <c r="J278" s="31"/>
      <c r="O278" s="37">
        <f>I278*0.21</f>
        <v>0</v>
      </c>
      <c r="P278">
        <v>3</v>
      </c>
    </row>
    <row r="279" spans="1:16" ht="45" x14ac:dyDescent="0.25">
      <c r="A279" s="31" t="s">
        <v>84</v>
      </c>
      <c r="B279" s="38"/>
      <c r="E279" s="33" t="s">
        <v>433</v>
      </c>
      <c r="J279" s="39"/>
    </row>
    <row r="280" spans="1:16" x14ac:dyDescent="0.25">
      <c r="A280" s="31" t="s">
        <v>86</v>
      </c>
      <c r="B280" s="38"/>
      <c r="E280" s="40" t="s">
        <v>81</v>
      </c>
      <c r="J280" s="39"/>
    </row>
    <row r="281" spans="1:16" ht="30" x14ac:dyDescent="0.25">
      <c r="A281" s="31" t="s">
        <v>79</v>
      </c>
      <c r="B281" s="31">
        <v>51</v>
      </c>
      <c r="C281" s="32" t="s">
        <v>579</v>
      </c>
      <c r="D281" s="31" t="s">
        <v>81</v>
      </c>
      <c r="E281" s="33" t="s">
        <v>580</v>
      </c>
      <c r="F281" s="34" t="s">
        <v>95</v>
      </c>
      <c r="G281" s="35">
        <v>35</v>
      </c>
      <c r="H281" s="36">
        <v>0</v>
      </c>
      <c r="I281" s="36">
        <f>ROUND(G281*H281,P4)</f>
        <v>0</v>
      </c>
      <c r="J281" s="31"/>
      <c r="O281" s="37">
        <f>I281*0.21</f>
        <v>0</v>
      </c>
      <c r="P281">
        <v>3</v>
      </c>
    </row>
    <row r="282" spans="1:16" ht="30" x14ac:dyDescent="0.25">
      <c r="A282" s="31" t="s">
        <v>84</v>
      </c>
      <c r="B282" s="38"/>
      <c r="E282" s="33" t="s">
        <v>580</v>
      </c>
      <c r="J282" s="39"/>
    </row>
    <row r="283" spans="1:16" x14ac:dyDescent="0.25">
      <c r="A283" s="31" t="s">
        <v>86</v>
      </c>
      <c r="B283" s="38"/>
      <c r="E283" s="40" t="s">
        <v>81</v>
      </c>
      <c r="J283" s="39"/>
    </row>
    <row r="284" spans="1:16" x14ac:dyDescent="0.25">
      <c r="A284" s="31" t="s">
        <v>79</v>
      </c>
      <c r="B284" s="31">
        <v>79</v>
      </c>
      <c r="C284" s="32" t="s">
        <v>266</v>
      </c>
      <c r="D284" s="31" t="s">
        <v>81</v>
      </c>
      <c r="E284" s="33" t="s">
        <v>267</v>
      </c>
      <c r="F284" s="34" t="s">
        <v>83</v>
      </c>
      <c r="G284" s="35">
        <v>1</v>
      </c>
      <c r="H284" s="36">
        <v>0</v>
      </c>
      <c r="I284" s="36">
        <f>ROUND(G284*H284,P4)</f>
        <v>0</v>
      </c>
      <c r="J284" s="31"/>
      <c r="O284" s="37">
        <f>I284*0.21</f>
        <v>0</v>
      </c>
      <c r="P284">
        <v>3</v>
      </c>
    </row>
    <row r="285" spans="1:16" ht="30" x14ac:dyDescent="0.25">
      <c r="A285" s="31" t="s">
        <v>84</v>
      </c>
      <c r="B285" s="38"/>
      <c r="E285" s="33" t="s">
        <v>268</v>
      </c>
      <c r="J285" s="39"/>
    </row>
    <row r="286" spans="1:16" x14ac:dyDescent="0.25">
      <c r="A286" s="31" t="s">
        <v>86</v>
      </c>
      <c r="B286" s="38"/>
      <c r="E286" s="40" t="s">
        <v>81</v>
      </c>
      <c r="J286" s="39"/>
    </row>
    <row r="287" spans="1:16" x14ac:dyDescent="0.25">
      <c r="A287" s="31" t="s">
        <v>79</v>
      </c>
      <c r="B287" s="31">
        <v>80</v>
      </c>
      <c r="C287" s="32" t="s">
        <v>269</v>
      </c>
      <c r="D287" s="31" t="s">
        <v>81</v>
      </c>
      <c r="E287" s="33" t="s">
        <v>270</v>
      </c>
      <c r="F287" s="34" t="s">
        <v>83</v>
      </c>
      <c r="G287" s="35">
        <v>1</v>
      </c>
      <c r="H287" s="36">
        <v>0</v>
      </c>
      <c r="I287" s="36">
        <f>ROUND(G287*H287,P4)</f>
        <v>0</v>
      </c>
      <c r="J287" s="31"/>
      <c r="O287" s="37">
        <f>I287*0.21</f>
        <v>0</v>
      </c>
      <c r="P287">
        <v>3</v>
      </c>
    </row>
    <row r="288" spans="1:16" x14ac:dyDescent="0.25">
      <c r="A288" s="31" t="s">
        <v>84</v>
      </c>
      <c r="B288" s="38"/>
      <c r="E288" s="33" t="s">
        <v>270</v>
      </c>
      <c r="J288" s="39"/>
    </row>
    <row r="289" spans="1:16" x14ac:dyDescent="0.25">
      <c r="A289" s="31" t="s">
        <v>86</v>
      </c>
      <c r="B289" s="38"/>
      <c r="E289" s="40" t="s">
        <v>81</v>
      </c>
      <c r="J289" s="39"/>
    </row>
    <row r="290" spans="1:16" x14ac:dyDescent="0.25">
      <c r="A290" s="31" t="s">
        <v>79</v>
      </c>
      <c r="B290" s="31">
        <v>81</v>
      </c>
      <c r="C290" s="32" t="s">
        <v>271</v>
      </c>
      <c r="D290" s="31" t="s">
        <v>81</v>
      </c>
      <c r="E290" s="33" t="s">
        <v>272</v>
      </c>
      <c r="F290" s="34" t="s">
        <v>83</v>
      </c>
      <c r="G290" s="35">
        <v>9</v>
      </c>
      <c r="H290" s="36">
        <v>0</v>
      </c>
      <c r="I290" s="36">
        <f>ROUND(G290*H290,P4)</f>
        <v>0</v>
      </c>
      <c r="J290" s="31"/>
      <c r="O290" s="37">
        <f>I290*0.21</f>
        <v>0</v>
      </c>
      <c r="P290">
        <v>3</v>
      </c>
    </row>
    <row r="291" spans="1:16" x14ac:dyDescent="0.25">
      <c r="A291" s="31" t="s">
        <v>84</v>
      </c>
      <c r="B291" s="38"/>
      <c r="E291" s="33" t="s">
        <v>272</v>
      </c>
      <c r="J291" s="39"/>
    </row>
    <row r="292" spans="1:16" x14ac:dyDescent="0.25">
      <c r="A292" s="31" t="s">
        <v>86</v>
      </c>
      <c r="B292" s="38"/>
      <c r="E292" s="40" t="s">
        <v>81</v>
      </c>
      <c r="J292" s="39"/>
    </row>
    <row r="293" spans="1:16" x14ac:dyDescent="0.25">
      <c r="A293" s="25" t="s">
        <v>76</v>
      </c>
      <c r="B293" s="26"/>
      <c r="C293" s="27" t="s">
        <v>282</v>
      </c>
      <c r="D293" s="28"/>
      <c r="E293" s="25" t="s">
        <v>283</v>
      </c>
      <c r="F293" s="28"/>
      <c r="G293" s="28"/>
      <c r="H293" s="28"/>
      <c r="I293" s="29">
        <f>SUMIFS(I294:I461,A294:A461,"P")</f>
        <v>0</v>
      </c>
      <c r="J293" s="30"/>
    </row>
    <row r="294" spans="1:16" x14ac:dyDescent="0.25">
      <c r="A294" s="31" t="s">
        <v>79</v>
      </c>
      <c r="B294" s="31">
        <v>129</v>
      </c>
      <c r="C294" s="32" t="s">
        <v>160</v>
      </c>
      <c r="D294" s="31" t="s">
        <v>81</v>
      </c>
      <c r="E294" s="33" t="s">
        <v>161</v>
      </c>
      <c r="F294" s="34" t="s">
        <v>95</v>
      </c>
      <c r="G294" s="35">
        <v>67.98</v>
      </c>
      <c r="H294" s="36">
        <v>0</v>
      </c>
      <c r="I294" s="36">
        <f>ROUND(G294*H294,P4)</f>
        <v>0</v>
      </c>
      <c r="J294" s="31"/>
      <c r="O294" s="37">
        <f>I294*0.21</f>
        <v>0</v>
      </c>
      <c r="P294">
        <v>3</v>
      </c>
    </row>
    <row r="295" spans="1:16" x14ac:dyDescent="0.25">
      <c r="A295" s="31" t="s">
        <v>84</v>
      </c>
      <c r="B295" s="38"/>
      <c r="E295" s="33" t="s">
        <v>161</v>
      </c>
      <c r="J295" s="39"/>
    </row>
    <row r="296" spans="1:16" x14ac:dyDescent="0.25">
      <c r="A296" s="31" t="s">
        <v>86</v>
      </c>
      <c r="B296" s="38"/>
      <c r="E296" s="40" t="s">
        <v>81</v>
      </c>
      <c r="J296" s="39"/>
    </row>
    <row r="297" spans="1:16" x14ac:dyDescent="0.25">
      <c r="A297" s="31" t="s">
        <v>79</v>
      </c>
      <c r="B297" s="31">
        <v>100</v>
      </c>
      <c r="C297" s="32" t="s">
        <v>434</v>
      </c>
      <c r="D297" s="31" t="s">
        <v>81</v>
      </c>
      <c r="E297" s="33" t="s">
        <v>435</v>
      </c>
      <c r="F297" s="34" t="s">
        <v>120</v>
      </c>
      <c r="G297" s="35">
        <v>4</v>
      </c>
      <c r="H297" s="36">
        <v>0</v>
      </c>
      <c r="I297" s="36">
        <f>ROUND(G297*H297,P4)</f>
        <v>0</v>
      </c>
      <c r="J297" s="31"/>
      <c r="O297" s="37">
        <f>I297*0.21</f>
        <v>0</v>
      </c>
      <c r="P297">
        <v>3</v>
      </c>
    </row>
    <row r="298" spans="1:16" x14ac:dyDescent="0.25">
      <c r="A298" s="31" t="s">
        <v>84</v>
      </c>
      <c r="B298" s="38"/>
      <c r="E298" s="33" t="s">
        <v>435</v>
      </c>
      <c r="J298" s="39"/>
    </row>
    <row r="299" spans="1:16" x14ac:dyDescent="0.25">
      <c r="A299" s="31" t="s">
        <v>86</v>
      </c>
      <c r="B299" s="38"/>
      <c r="E299" s="40" t="s">
        <v>81</v>
      </c>
      <c r="J299" s="39"/>
    </row>
    <row r="300" spans="1:16" x14ac:dyDescent="0.25">
      <c r="A300" s="31" t="s">
        <v>79</v>
      </c>
      <c r="B300" s="31">
        <v>101</v>
      </c>
      <c r="C300" s="32" t="s">
        <v>438</v>
      </c>
      <c r="D300" s="31" t="s">
        <v>81</v>
      </c>
      <c r="E300" s="33" t="s">
        <v>439</v>
      </c>
      <c r="F300" s="34" t="s">
        <v>120</v>
      </c>
      <c r="G300" s="35">
        <v>4</v>
      </c>
      <c r="H300" s="36">
        <v>0</v>
      </c>
      <c r="I300" s="36">
        <f>ROUND(G300*H300,P4)</f>
        <v>0</v>
      </c>
      <c r="J300" s="31"/>
      <c r="O300" s="37">
        <f>I300*0.21</f>
        <v>0</v>
      </c>
      <c r="P300">
        <v>3</v>
      </c>
    </row>
    <row r="301" spans="1:16" x14ac:dyDescent="0.25">
      <c r="A301" s="31" t="s">
        <v>84</v>
      </c>
      <c r="B301" s="38"/>
      <c r="E301" s="33" t="s">
        <v>439</v>
      </c>
      <c r="J301" s="39"/>
    </row>
    <row r="302" spans="1:16" x14ac:dyDescent="0.25">
      <c r="A302" s="31" t="s">
        <v>86</v>
      </c>
      <c r="B302" s="38"/>
      <c r="E302" s="40" t="s">
        <v>81</v>
      </c>
      <c r="J302" s="39"/>
    </row>
    <row r="303" spans="1:16" x14ac:dyDescent="0.25">
      <c r="A303" s="31" t="s">
        <v>79</v>
      </c>
      <c r="B303" s="31">
        <v>102</v>
      </c>
      <c r="C303" s="32" t="s">
        <v>581</v>
      </c>
      <c r="D303" s="31" t="s">
        <v>81</v>
      </c>
      <c r="E303" s="33" t="s">
        <v>582</v>
      </c>
      <c r="F303" s="34" t="s">
        <v>120</v>
      </c>
      <c r="G303" s="35">
        <v>1</v>
      </c>
      <c r="H303" s="36">
        <v>0</v>
      </c>
      <c r="I303" s="36">
        <f>ROUND(G303*H303,P4)</f>
        <v>0</v>
      </c>
      <c r="J303" s="31"/>
      <c r="O303" s="37">
        <f>I303*0.21</f>
        <v>0</v>
      </c>
      <c r="P303">
        <v>3</v>
      </c>
    </row>
    <row r="304" spans="1:16" x14ac:dyDescent="0.25">
      <c r="A304" s="31" t="s">
        <v>84</v>
      </c>
      <c r="B304" s="38"/>
      <c r="E304" s="33" t="s">
        <v>582</v>
      </c>
      <c r="J304" s="39"/>
    </row>
    <row r="305" spans="1:16" x14ac:dyDescent="0.25">
      <c r="A305" s="31" t="s">
        <v>86</v>
      </c>
      <c r="B305" s="38"/>
      <c r="E305" s="40" t="s">
        <v>81</v>
      </c>
      <c r="J305" s="39"/>
    </row>
    <row r="306" spans="1:16" x14ac:dyDescent="0.25">
      <c r="A306" s="31" t="s">
        <v>79</v>
      </c>
      <c r="B306" s="31">
        <v>103</v>
      </c>
      <c r="C306" s="32" t="s">
        <v>440</v>
      </c>
      <c r="D306" s="31" t="s">
        <v>81</v>
      </c>
      <c r="E306" s="33" t="s">
        <v>441</v>
      </c>
      <c r="F306" s="34" t="s">
        <v>120</v>
      </c>
      <c r="G306" s="35">
        <v>4</v>
      </c>
      <c r="H306" s="36">
        <v>0</v>
      </c>
      <c r="I306" s="36">
        <f>ROUND(G306*H306,P4)</f>
        <v>0</v>
      </c>
      <c r="J306" s="31"/>
      <c r="O306" s="37">
        <f>I306*0.21</f>
        <v>0</v>
      </c>
      <c r="P306">
        <v>3</v>
      </c>
    </row>
    <row r="307" spans="1:16" x14ac:dyDescent="0.25">
      <c r="A307" s="31" t="s">
        <v>84</v>
      </c>
      <c r="B307" s="38"/>
      <c r="E307" s="33" t="s">
        <v>441</v>
      </c>
      <c r="J307" s="39"/>
    </row>
    <row r="308" spans="1:16" x14ac:dyDescent="0.25">
      <c r="A308" s="31" t="s">
        <v>86</v>
      </c>
      <c r="B308" s="38"/>
      <c r="E308" s="40" t="s">
        <v>81</v>
      </c>
      <c r="J308" s="39"/>
    </row>
    <row r="309" spans="1:16" x14ac:dyDescent="0.25">
      <c r="A309" s="31" t="s">
        <v>79</v>
      </c>
      <c r="B309" s="31">
        <v>104</v>
      </c>
      <c r="C309" s="32" t="s">
        <v>583</v>
      </c>
      <c r="D309" s="31" t="s">
        <v>81</v>
      </c>
      <c r="E309" s="33" t="s">
        <v>584</v>
      </c>
      <c r="F309" s="34" t="s">
        <v>120</v>
      </c>
      <c r="G309" s="35">
        <v>4</v>
      </c>
      <c r="H309" s="36">
        <v>0</v>
      </c>
      <c r="I309" s="36">
        <f>ROUND(G309*H309,P4)</f>
        <v>0</v>
      </c>
      <c r="J309" s="31"/>
      <c r="O309" s="37">
        <f>I309*0.21</f>
        <v>0</v>
      </c>
      <c r="P309">
        <v>3</v>
      </c>
    </row>
    <row r="310" spans="1:16" x14ac:dyDescent="0.25">
      <c r="A310" s="31" t="s">
        <v>84</v>
      </c>
      <c r="B310" s="38"/>
      <c r="E310" s="33" t="s">
        <v>584</v>
      </c>
      <c r="J310" s="39"/>
    </row>
    <row r="311" spans="1:16" x14ac:dyDescent="0.25">
      <c r="A311" s="31" t="s">
        <v>86</v>
      </c>
      <c r="B311" s="38"/>
      <c r="E311" s="40" t="s">
        <v>81</v>
      </c>
      <c r="J311" s="39"/>
    </row>
    <row r="312" spans="1:16" x14ac:dyDescent="0.25">
      <c r="A312" s="31" t="s">
        <v>79</v>
      </c>
      <c r="B312" s="31">
        <v>105</v>
      </c>
      <c r="C312" s="32" t="s">
        <v>585</v>
      </c>
      <c r="D312" s="31" t="s">
        <v>81</v>
      </c>
      <c r="E312" s="33" t="s">
        <v>586</v>
      </c>
      <c r="F312" s="34" t="s">
        <v>120</v>
      </c>
      <c r="G312" s="35">
        <v>2</v>
      </c>
      <c r="H312" s="36">
        <v>0</v>
      </c>
      <c r="I312" s="36">
        <f>ROUND(G312*H312,P4)</f>
        <v>0</v>
      </c>
      <c r="J312" s="31"/>
      <c r="O312" s="37">
        <f>I312*0.21</f>
        <v>0</v>
      </c>
      <c r="P312">
        <v>3</v>
      </c>
    </row>
    <row r="313" spans="1:16" x14ac:dyDescent="0.25">
      <c r="A313" s="31" t="s">
        <v>84</v>
      </c>
      <c r="B313" s="38"/>
      <c r="E313" s="33" t="s">
        <v>586</v>
      </c>
      <c r="J313" s="39"/>
    </row>
    <row r="314" spans="1:16" x14ac:dyDescent="0.25">
      <c r="A314" s="31" t="s">
        <v>86</v>
      </c>
      <c r="B314" s="38"/>
      <c r="E314" s="40" t="s">
        <v>81</v>
      </c>
      <c r="J314" s="39"/>
    </row>
    <row r="315" spans="1:16" x14ac:dyDescent="0.25">
      <c r="A315" s="31" t="s">
        <v>79</v>
      </c>
      <c r="B315" s="31">
        <v>107</v>
      </c>
      <c r="C315" s="32" t="s">
        <v>442</v>
      </c>
      <c r="D315" s="31" t="s">
        <v>81</v>
      </c>
      <c r="E315" s="33" t="s">
        <v>443</v>
      </c>
      <c r="F315" s="34" t="s">
        <v>120</v>
      </c>
      <c r="G315" s="35">
        <v>20</v>
      </c>
      <c r="H315" s="36">
        <v>0</v>
      </c>
      <c r="I315" s="36">
        <f>ROUND(G315*H315,P4)</f>
        <v>0</v>
      </c>
      <c r="J315" s="31"/>
      <c r="O315" s="37">
        <f>I315*0.21</f>
        <v>0</v>
      </c>
      <c r="P315">
        <v>3</v>
      </c>
    </row>
    <row r="316" spans="1:16" x14ac:dyDescent="0.25">
      <c r="A316" s="31" t="s">
        <v>84</v>
      </c>
      <c r="B316" s="38"/>
      <c r="E316" s="33" t="s">
        <v>443</v>
      </c>
      <c r="J316" s="39"/>
    </row>
    <row r="317" spans="1:16" x14ac:dyDescent="0.25">
      <c r="A317" s="31" t="s">
        <v>86</v>
      </c>
      <c r="B317" s="38"/>
      <c r="E317" s="40" t="s">
        <v>81</v>
      </c>
      <c r="J317" s="39"/>
    </row>
    <row r="318" spans="1:16" x14ac:dyDescent="0.25">
      <c r="A318" s="31" t="s">
        <v>79</v>
      </c>
      <c r="B318" s="31">
        <v>106</v>
      </c>
      <c r="C318" s="32" t="s">
        <v>587</v>
      </c>
      <c r="D318" s="31" t="s">
        <v>81</v>
      </c>
      <c r="E318" s="33" t="s">
        <v>588</v>
      </c>
      <c r="F318" s="34" t="s">
        <v>120</v>
      </c>
      <c r="G318" s="35">
        <v>2</v>
      </c>
      <c r="H318" s="36">
        <v>0</v>
      </c>
      <c r="I318" s="36">
        <f>ROUND(G318*H318,P4)</f>
        <v>0</v>
      </c>
      <c r="J318" s="31"/>
      <c r="O318" s="37">
        <f>I318*0.21</f>
        <v>0</v>
      </c>
      <c r="P318">
        <v>3</v>
      </c>
    </row>
    <row r="319" spans="1:16" x14ac:dyDescent="0.25">
      <c r="A319" s="31" t="s">
        <v>84</v>
      </c>
      <c r="B319" s="38"/>
      <c r="E319" s="33" t="s">
        <v>588</v>
      </c>
      <c r="J319" s="39"/>
    </row>
    <row r="320" spans="1:16" x14ac:dyDescent="0.25">
      <c r="A320" s="31" t="s">
        <v>86</v>
      </c>
      <c r="B320" s="38"/>
      <c r="E320" s="40" t="s">
        <v>81</v>
      </c>
      <c r="J320" s="39"/>
    </row>
    <row r="321" spans="1:16" x14ac:dyDescent="0.25">
      <c r="A321" s="31" t="s">
        <v>79</v>
      </c>
      <c r="B321" s="31">
        <v>108</v>
      </c>
      <c r="C321" s="32" t="s">
        <v>589</v>
      </c>
      <c r="D321" s="31" t="s">
        <v>81</v>
      </c>
      <c r="E321" s="33" t="s">
        <v>590</v>
      </c>
      <c r="F321" s="34" t="s">
        <v>120</v>
      </c>
      <c r="G321" s="35">
        <v>1</v>
      </c>
      <c r="H321" s="36">
        <v>0</v>
      </c>
      <c r="I321" s="36">
        <f>ROUND(G321*H321,P4)</f>
        <v>0</v>
      </c>
      <c r="J321" s="31"/>
      <c r="O321" s="37">
        <f>I321*0.21</f>
        <v>0</v>
      </c>
      <c r="P321">
        <v>3</v>
      </c>
    </row>
    <row r="322" spans="1:16" x14ac:dyDescent="0.25">
      <c r="A322" s="31" t="s">
        <v>84</v>
      </c>
      <c r="B322" s="38"/>
      <c r="E322" s="33" t="s">
        <v>590</v>
      </c>
      <c r="J322" s="39"/>
    </row>
    <row r="323" spans="1:16" x14ac:dyDescent="0.25">
      <c r="A323" s="31" t="s">
        <v>86</v>
      </c>
      <c r="B323" s="38"/>
      <c r="E323" s="40" t="s">
        <v>81</v>
      </c>
      <c r="J323" s="39"/>
    </row>
    <row r="324" spans="1:16" ht="30" x14ac:dyDescent="0.25">
      <c r="A324" s="31" t="s">
        <v>79</v>
      </c>
      <c r="B324" s="31">
        <v>109</v>
      </c>
      <c r="C324" s="32" t="s">
        <v>286</v>
      </c>
      <c r="D324" s="31" t="s">
        <v>81</v>
      </c>
      <c r="E324" s="33" t="s">
        <v>287</v>
      </c>
      <c r="F324" s="34" t="s">
        <v>120</v>
      </c>
      <c r="G324" s="35">
        <v>2</v>
      </c>
      <c r="H324" s="36">
        <v>0</v>
      </c>
      <c r="I324" s="36">
        <f>ROUND(G324*H324,P4)</f>
        <v>0</v>
      </c>
      <c r="J324" s="31"/>
      <c r="O324" s="37">
        <f>I324*0.21</f>
        <v>0</v>
      </c>
      <c r="P324">
        <v>3</v>
      </c>
    </row>
    <row r="325" spans="1:16" ht="30" x14ac:dyDescent="0.25">
      <c r="A325" s="31" t="s">
        <v>84</v>
      </c>
      <c r="B325" s="38"/>
      <c r="E325" s="33" t="s">
        <v>288</v>
      </c>
      <c r="J325" s="39"/>
    </row>
    <row r="326" spans="1:16" x14ac:dyDescent="0.25">
      <c r="A326" s="31" t="s">
        <v>86</v>
      </c>
      <c r="B326" s="38"/>
      <c r="E326" s="40" t="s">
        <v>81</v>
      </c>
      <c r="J326" s="39"/>
    </row>
    <row r="327" spans="1:16" ht="30" x14ac:dyDescent="0.25">
      <c r="A327" s="31" t="s">
        <v>79</v>
      </c>
      <c r="B327" s="31">
        <v>112</v>
      </c>
      <c r="C327" s="32" t="s">
        <v>289</v>
      </c>
      <c r="D327" s="31" t="s">
        <v>81</v>
      </c>
      <c r="E327" s="33" t="s">
        <v>290</v>
      </c>
      <c r="F327" s="34" t="s">
        <v>120</v>
      </c>
      <c r="G327" s="35">
        <v>1</v>
      </c>
      <c r="H327" s="36">
        <v>0</v>
      </c>
      <c r="I327" s="36">
        <f>ROUND(G327*H327,P4)</f>
        <v>0</v>
      </c>
      <c r="J327" s="31"/>
      <c r="O327" s="37">
        <f>I327*0.21</f>
        <v>0</v>
      </c>
      <c r="P327">
        <v>3</v>
      </c>
    </row>
    <row r="328" spans="1:16" ht="30" x14ac:dyDescent="0.25">
      <c r="A328" s="31" t="s">
        <v>84</v>
      </c>
      <c r="B328" s="38"/>
      <c r="E328" s="33" t="s">
        <v>290</v>
      </c>
      <c r="J328" s="39"/>
    </row>
    <row r="329" spans="1:16" x14ac:dyDescent="0.25">
      <c r="A329" s="31" t="s">
        <v>86</v>
      </c>
      <c r="B329" s="38"/>
      <c r="E329" s="40" t="s">
        <v>81</v>
      </c>
      <c r="J329" s="39"/>
    </row>
    <row r="330" spans="1:16" x14ac:dyDescent="0.25">
      <c r="A330" s="31" t="s">
        <v>79</v>
      </c>
      <c r="B330" s="31">
        <v>113</v>
      </c>
      <c r="C330" s="32" t="s">
        <v>291</v>
      </c>
      <c r="D330" s="31" t="s">
        <v>81</v>
      </c>
      <c r="E330" s="33" t="s">
        <v>292</v>
      </c>
      <c r="F330" s="34" t="s">
        <v>120</v>
      </c>
      <c r="G330" s="35">
        <v>1</v>
      </c>
      <c r="H330" s="36">
        <v>0</v>
      </c>
      <c r="I330" s="36">
        <f>ROUND(G330*H330,P4)</f>
        <v>0</v>
      </c>
      <c r="J330" s="31"/>
      <c r="O330" s="37">
        <f>I330*0.21</f>
        <v>0</v>
      </c>
      <c r="P330">
        <v>3</v>
      </c>
    </row>
    <row r="331" spans="1:16" x14ac:dyDescent="0.25">
      <c r="A331" s="31" t="s">
        <v>84</v>
      </c>
      <c r="B331" s="38"/>
      <c r="E331" s="33" t="s">
        <v>292</v>
      </c>
      <c r="J331" s="39"/>
    </row>
    <row r="332" spans="1:16" x14ac:dyDescent="0.25">
      <c r="A332" s="31" t="s">
        <v>86</v>
      </c>
      <c r="B332" s="38"/>
      <c r="E332" s="40" t="s">
        <v>81</v>
      </c>
      <c r="J332" s="39"/>
    </row>
    <row r="333" spans="1:16" x14ac:dyDescent="0.25">
      <c r="A333" s="31" t="s">
        <v>79</v>
      </c>
      <c r="B333" s="31">
        <v>114</v>
      </c>
      <c r="C333" s="32" t="s">
        <v>293</v>
      </c>
      <c r="D333" s="31" t="s">
        <v>81</v>
      </c>
      <c r="E333" s="33" t="s">
        <v>294</v>
      </c>
      <c r="F333" s="34" t="s">
        <v>120</v>
      </c>
      <c r="G333" s="35">
        <v>1</v>
      </c>
      <c r="H333" s="36">
        <v>0</v>
      </c>
      <c r="I333" s="36">
        <f>ROUND(G333*H333,P4)</f>
        <v>0</v>
      </c>
      <c r="J333" s="31"/>
      <c r="O333" s="37">
        <f>I333*0.21</f>
        <v>0</v>
      </c>
      <c r="P333">
        <v>3</v>
      </c>
    </row>
    <row r="334" spans="1:16" x14ac:dyDescent="0.25">
      <c r="A334" s="31" t="s">
        <v>84</v>
      </c>
      <c r="B334" s="38"/>
      <c r="E334" s="33" t="s">
        <v>294</v>
      </c>
      <c r="J334" s="39"/>
    </row>
    <row r="335" spans="1:16" x14ac:dyDescent="0.25">
      <c r="A335" s="31" t="s">
        <v>86</v>
      </c>
      <c r="B335" s="38"/>
      <c r="E335" s="40" t="s">
        <v>81</v>
      </c>
      <c r="J335" s="39"/>
    </row>
    <row r="336" spans="1:16" ht="30" x14ac:dyDescent="0.25">
      <c r="A336" s="31" t="s">
        <v>79</v>
      </c>
      <c r="B336" s="31">
        <v>110</v>
      </c>
      <c r="C336" s="32" t="s">
        <v>295</v>
      </c>
      <c r="D336" s="31" t="s">
        <v>81</v>
      </c>
      <c r="E336" s="33" t="s">
        <v>296</v>
      </c>
      <c r="F336" s="34" t="s">
        <v>120</v>
      </c>
      <c r="G336" s="35">
        <v>1</v>
      </c>
      <c r="H336" s="36">
        <v>0</v>
      </c>
      <c r="I336" s="36">
        <f>ROUND(G336*H336,P4)</f>
        <v>0</v>
      </c>
      <c r="J336" s="31"/>
      <c r="O336" s="37">
        <f>I336*0.21</f>
        <v>0</v>
      </c>
      <c r="P336">
        <v>3</v>
      </c>
    </row>
    <row r="337" spans="1:16" ht="30" x14ac:dyDescent="0.25">
      <c r="A337" s="31" t="s">
        <v>84</v>
      </c>
      <c r="B337" s="38"/>
      <c r="E337" s="33" t="s">
        <v>296</v>
      </c>
      <c r="J337" s="39"/>
    </row>
    <row r="338" spans="1:16" x14ac:dyDescent="0.25">
      <c r="A338" s="31" t="s">
        <v>86</v>
      </c>
      <c r="B338" s="38"/>
      <c r="E338" s="40" t="s">
        <v>81</v>
      </c>
      <c r="J338" s="39"/>
    </row>
    <row r="339" spans="1:16" x14ac:dyDescent="0.25">
      <c r="A339" s="31" t="s">
        <v>79</v>
      </c>
      <c r="B339" s="31">
        <v>115</v>
      </c>
      <c r="C339" s="32" t="s">
        <v>297</v>
      </c>
      <c r="D339" s="31" t="s">
        <v>81</v>
      </c>
      <c r="E339" s="33" t="s">
        <v>298</v>
      </c>
      <c r="F339" s="34" t="s">
        <v>120</v>
      </c>
      <c r="G339" s="35">
        <v>1</v>
      </c>
      <c r="H339" s="36">
        <v>0</v>
      </c>
      <c r="I339" s="36">
        <f>ROUND(G339*H339,P4)</f>
        <v>0</v>
      </c>
      <c r="J339" s="31"/>
      <c r="O339" s="37">
        <f>I339*0.21</f>
        <v>0</v>
      </c>
      <c r="P339">
        <v>3</v>
      </c>
    </row>
    <row r="340" spans="1:16" x14ac:dyDescent="0.25">
      <c r="A340" s="31" t="s">
        <v>84</v>
      </c>
      <c r="B340" s="38"/>
      <c r="E340" s="33" t="s">
        <v>298</v>
      </c>
      <c r="J340" s="39"/>
    </row>
    <row r="341" spans="1:16" x14ac:dyDescent="0.25">
      <c r="A341" s="31" t="s">
        <v>86</v>
      </c>
      <c r="B341" s="38"/>
      <c r="E341" s="40" t="s">
        <v>81</v>
      </c>
      <c r="J341" s="39"/>
    </row>
    <row r="342" spans="1:16" ht="30" x14ac:dyDescent="0.25">
      <c r="A342" s="31" t="s">
        <v>79</v>
      </c>
      <c r="B342" s="31">
        <v>116</v>
      </c>
      <c r="C342" s="32" t="s">
        <v>299</v>
      </c>
      <c r="D342" s="31" t="s">
        <v>81</v>
      </c>
      <c r="E342" s="33" t="s">
        <v>300</v>
      </c>
      <c r="F342" s="34" t="s">
        <v>120</v>
      </c>
      <c r="G342" s="35">
        <v>6</v>
      </c>
      <c r="H342" s="36">
        <v>0</v>
      </c>
      <c r="I342" s="36">
        <f>ROUND(G342*H342,P4)</f>
        <v>0</v>
      </c>
      <c r="J342" s="31"/>
      <c r="O342" s="37">
        <f>I342*0.21</f>
        <v>0</v>
      </c>
      <c r="P342">
        <v>3</v>
      </c>
    </row>
    <row r="343" spans="1:16" ht="30" x14ac:dyDescent="0.25">
      <c r="A343" s="31" t="s">
        <v>84</v>
      </c>
      <c r="B343" s="38"/>
      <c r="E343" s="33" t="s">
        <v>300</v>
      </c>
      <c r="J343" s="39"/>
    </row>
    <row r="344" spans="1:16" x14ac:dyDescent="0.25">
      <c r="A344" s="31" t="s">
        <v>86</v>
      </c>
      <c r="B344" s="38"/>
      <c r="E344" s="40" t="s">
        <v>81</v>
      </c>
      <c r="J344" s="39"/>
    </row>
    <row r="345" spans="1:16" ht="30" x14ac:dyDescent="0.25">
      <c r="A345" s="31" t="s">
        <v>79</v>
      </c>
      <c r="B345" s="31">
        <v>117</v>
      </c>
      <c r="C345" s="32" t="s">
        <v>301</v>
      </c>
      <c r="D345" s="31" t="s">
        <v>81</v>
      </c>
      <c r="E345" s="33" t="s">
        <v>302</v>
      </c>
      <c r="F345" s="34" t="s">
        <v>120</v>
      </c>
      <c r="G345" s="35">
        <v>6</v>
      </c>
      <c r="H345" s="36">
        <v>0</v>
      </c>
      <c r="I345" s="36">
        <f>ROUND(G345*H345,P4)</f>
        <v>0</v>
      </c>
      <c r="J345" s="31"/>
      <c r="O345" s="37">
        <f>I345*0.21</f>
        <v>0</v>
      </c>
      <c r="P345">
        <v>3</v>
      </c>
    </row>
    <row r="346" spans="1:16" ht="30" x14ac:dyDescent="0.25">
      <c r="A346" s="31" t="s">
        <v>84</v>
      </c>
      <c r="B346" s="38"/>
      <c r="E346" s="33" t="s">
        <v>302</v>
      </c>
      <c r="J346" s="39"/>
    </row>
    <row r="347" spans="1:16" x14ac:dyDescent="0.25">
      <c r="A347" s="31" t="s">
        <v>86</v>
      </c>
      <c r="B347" s="38"/>
      <c r="E347" s="40" t="s">
        <v>81</v>
      </c>
      <c r="J347" s="39"/>
    </row>
    <row r="348" spans="1:16" x14ac:dyDescent="0.25">
      <c r="A348" s="31" t="s">
        <v>79</v>
      </c>
      <c r="B348" s="31">
        <v>118</v>
      </c>
      <c r="C348" s="32" t="s">
        <v>303</v>
      </c>
      <c r="D348" s="31" t="s">
        <v>81</v>
      </c>
      <c r="E348" s="33" t="s">
        <v>304</v>
      </c>
      <c r="F348" s="34" t="s">
        <v>120</v>
      </c>
      <c r="G348" s="35">
        <v>6</v>
      </c>
      <c r="H348" s="36">
        <v>0</v>
      </c>
      <c r="I348" s="36">
        <f>ROUND(G348*H348,P4)</f>
        <v>0</v>
      </c>
      <c r="J348" s="31"/>
      <c r="O348" s="37">
        <f>I348*0.21</f>
        <v>0</v>
      </c>
      <c r="P348">
        <v>3</v>
      </c>
    </row>
    <row r="349" spans="1:16" x14ac:dyDescent="0.25">
      <c r="A349" s="31" t="s">
        <v>84</v>
      </c>
      <c r="B349" s="38"/>
      <c r="E349" s="33" t="s">
        <v>304</v>
      </c>
      <c r="J349" s="39"/>
    </row>
    <row r="350" spans="1:16" x14ac:dyDescent="0.25">
      <c r="A350" s="31" t="s">
        <v>86</v>
      </c>
      <c r="B350" s="38"/>
      <c r="E350" s="40" t="s">
        <v>81</v>
      </c>
      <c r="J350" s="39"/>
    </row>
    <row r="351" spans="1:16" x14ac:dyDescent="0.25">
      <c r="A351" s="31" t="s">
        <v>79</v>
      </c>
      <c r="B351" s="31">
        <v>119</v>
      </c>
      <c r="C351" s="32" t="s">
        <v>305</v>
      </c>
      <c r="D351" s="31" t="s">
        <v>81</v>
      </c>
      <c r="E351" s="33" t="s">
        <v>306</v>
      </c>
      <c r="F351" s="34" t="s">
        <v>95</v>
      </c>
      <c r="G351" s="35">
        <v>60</v>
      </c>
      <c r="H351" s="36">
        <v>0</v>
      </c>
      <c r="I351" s="36">
        <f>ROUND(G351*H351,P4)</f>
        <v>0</v>
      </c>
      <c r="J351" s="31"/>
      <c r="O351" s="37">
        <f>I351*0.21</f>
        <v>0</v>
      </c>
      <c r="P351">
        <v>3</v>
      </c>
    </row>
    <row r="352" spans="1:16" x14ac:dyDescent="0.25">
      <c r="A352" s="31" t="s">
        <v>84</v>
      </c>
      <c r="B352" s="38"/>
      <c r="E352" s="33" t="s">
        <v>306</v>
      </c>
      <c r="J352" s="39"/>
    </row>
    <row r="353" spans="1:16" x14ac:dyDescent="0.25">
      <c r="A353" s="31" t="s">
        <v>86</v>
      </c>
      <c r="B353" s="38"/>
      <c r="E353" s="40" t="s">
        <v>81</v>
      </c>
      <c r="J353" s="39"/>
    </row>
    <row r="354" spans="1:16" x14ac:dyDescent="0.25">
      <c r="A354" s="31" t="s">
        <v>79</v>
      </c>
      <c r="B354" s="31">
        <v>120</v>
      </c>
      <c r="C354" s="32" t="s">
        <v>307</v>
      </c>
      <c r="D354" s="31" t="s">
        <v>81</v>
      </c>
      <c r="E354" s="33" t="s">
        <v>308</v>
      </c>
      <c r="F354" s="34" t="s">
        <v>120</v>
      </c>
      <c r="G354" s="35">
        <v>4</v>
      </c>
      <c r="H354" s="36">
        <v>0</v>
      </c>
      <c r="I354" s="36">
        <f>ROUND(G354*H354,P4)</f>
        <v>0</v>
      </c>
      <c r="J354" s="31"/>
      <c r="O354" s="37">
        <f>I354*0.21</f>
        <v>0</v>
      </c>
      <c r="P354">
        <v>3</v>
      </c>
    </row>
    <row r="355" spans="1:16" x14ac:dyDescent="0.25">
      <c r="A355" s="31" t="s">
        <v>84</v>
      </c>
      <c r="B355" s="38"/>
      <c r="E355" s="33" t="s">
        <v>308</v>
      </c>
      <c r="J355" s="39"/>
    </row>
    <row r="356" spans="1:16" x14ac:dyDescent="0.25">
      <c r="A356" s="31" t="s">
        <v>86</v>
      </c>
      <c r="B356" s="38"/>
      <c r="E356" s="40" t="s">
        <v>81</v>
      </c>
      <c r="J356" s="39"/>
    </row>
    <row r="357" spans="1:16" ht="45" x14ac:dyDescent="0.25">
      <c r="A357" s="31" t="s">
        <v>79</v>
      </c>
      <c r="B357" s="31">
        <v>122</v>
      </c>
      <c r="C357" s="32" t="s">
        <v>311</v>
      </c>
      <c r="D357" s="31" t="s">
        <v>81</v>
      </c>
      <c r="E357" s="33" t="s">
        <v>312</v>
      </c>
      <c r="F357" s="34" t="s">
        <v>120</v>
      </c>
      <c r="G357" s="35">
        <v>2</v>
      </c>
      <c r="H357" s="36">
        <v>0</v>
      </c>
      <c r="I357" s="36">
        <f>ROUND(G357*H357,P4)</f>
        <v>0</v>
      </c>
      <c r="J357" s="31"/>
      <c r="O357" s="37">
        <f>I357*0.21</f>
        <v>0</v>
      </c>
      <c r="P357">
        <v>3</v>
      </c>
    </row>
    <row r="358" spans="1:16" ht="45" x14ac:dyDescent="0.25">
      <c r="A358" s="31" t="s">
        <v>84</v>
      </c>
      <c r="B358" s="38"/>
      <c r="E358" s="33" t="s">
        <v>312</v>
      </c>
      <c r="J358" s="39"/>
    </row>
    <row r="359" spans="1:16" x14ac:dyDescent="0.25">
      <c r="A359" s="31" t="s">
        <v>86</v>
      </c>
      <c r="B359" s="38"/>
      <c r="E359" s="40" t="s">
        <v>81</v>
      </c>
      <c r="J359" s="39"/>
    </row>
    <row r="360" spans="1:16" x14ac:dyDescent="0.25">
      <c r="A360" s="31" t="s">
        <v>79</v>
      </c>
      <c r="B360" s="31">
        <v>123</v>
      </c>
      <c r="C360" s="32" t="s">
        <v>591</v>
      </c>
      <c r="D360" s="31" t="s">
        <v>81</v>
      </c>
      <c r="E360" s="33" t="s">
        <v>592</v>
      </c>
      <c r="F360" s="34" t="s">
        <v>120</v>
      </c>
      <c r="G360" s="35">
        <v>1</v>
      </c>
      <c r="H360" s="36">
        <v>0</v>
      </c>
      <c r="I360" s="36">
        <f>ROUND(G360*H360,P4)</f>
        <v>0</v>
      </c>
      <c r="J360" s="31"/>
      <c r="O360" s="37">
        <f>I360*0.21</f>
        <v>0</v>
      </c>
      <c r="P360">
        <v>3</v>
      </c>
    </row>
    <row r="361" spans="1:16" x14ac:dyDescent="0.25">
      <c r="A361" s="31" t="s">
        <v>84</v>
      </c>
      <c r="B361" s="38"/>
      <c r="E361" s="33" t="s">
        <v>593</v>
      </c>
      <c r="J361" s="39"/>
    </row>
    <row r="362" spans="1:16" x14ac:dyDescent="0.25">
      <c r="A362" s="31" t="s">
        <v>86</v>
      </c>
      <c r="B362" s="38"/>
      <c r="E362" s="40" t="s">
        <v>81</v>
      </c>
      <c r="J362" s="39"/>
    </row>
    <row r="363" spans="1:16" x14ac:dyDescent="0.25">
      <c r="A363" s="31" t="s">
        <v>79</v>
      </c>
      <c r="B363" s="31">
        <v>124</v>
      </c>
      <c r="C363" s="32" t="s">
        <v>315</v>
      </c>
      <c r="D363" s="31" t="s">
        <v>81</v>
      </c>
      <c r="E363" s="33" t="s">
        <v>316</v>
      </c>
      <c r="F363" s="34" t="s">
        <v>120</v>
      </c>
      <c r="G363" s="35">
        <v>1</v>
      </c>
      <c r="H363" s="36">
        <v>0</v>
      </c>
      <c r="I363" s="36">
        <f>ROUND(G363*H363,P4)</f>
        <v>0</v>
      </c>
      <c r="J363" s="31"/>
      <c r="O363" s="37">
        <f>I363*0.21</f>
        <v>0</v>
      </c>
      <c r="P363">
        <v>3</v>
      </c>
    </row>
    <row r="364" spans="1:16" x14ac:dyDescent="0.25">
      <c r="A364" s="31" t="s">
        <v>84</v>
      </c>
      <c r="B364" s="38"/>
      <c r="E364" s="33" t="s">
        <v>316</v>
      </c>
      <c r="J364" s="39"/>
    </row>
    <row r="365" spans="1:16" x14ac:dyDescent="0.25">
      <c r="A365" s="31" t="s">
        <v>86</v>
      </c>
      <c r="B365" s="38"/>
      <c r="E365" s="40" t="s">
        <v>81</v>
      </c>
      <c r="J365" s="39"/>
    </row>
    <row r="366" spans="1:16" x14ac:dyDescent="0.25">
      <c r="A366" s="31" t="s">
        <v>79</v>
      </c>
      <c r="B366" s="31">
        <v>125</v>
      </c>
      <c r="C366" s="32" t="s">
        <v>317</v>
      </c>
      <c r="D366" s="31" t="s">
        <v>81</v>
      </c>
      <c r="E366" s="33" t="s">
        <v>318</v>
      </c>
      <c r="F366" s="34" t="s">
        <v>120</v>
      </c>
      <c r="G366" s="35">
        <v>1</v>
      </c>
      <c r="H366" s="36">
        <v>0</v>
      </c>
      <c r="I366" s="36">
        <f>ROUND(G366*H366,P4)</f>
        <v>0</v>
      </c>
      <c r="J366" s="31"/>
      <c r="O366" s="37">
        <f>I366*0.21</f>
        <v>0</v>
      </c>
      <c r="P366">
        <v>3</v>
      </c>
    </row>
    <row r="367" spans="1:16" x14ac:dyDescent="0.25">
      <c r="A367" s="31" t="s">
        <v>84</v>
      </c>
      <c r="B367" s="38"/>
      <c r="E367" s="33" t="s">
        <v>318</v>
      </c>
      <c r="J367" s="39"/>
    </row>
    <row r="368" spans="1:16" x14ac:dyDescent="0.25">
      <c r="A368" s="31" t="s">
        <v>86</v>
      </c>
      <c r="B368" s="38"/>
      <c r="E368" s="40" t="s">
        <v>81</v>
      </c>
      <c r="J368" s="39"/>
    </row>
    <row r="369" spans="1:16" x14ac:dyDescent="0.25">
      <c r="A369" s="31" t="s">
        <v>79</v>
      </c>
      <c r="B369" s="31">
        <v>126</v>
      </c>
      <c r="C369" s="32" t="s">
        <v>319</v>
      </c>
      <c r="D369" s="31" t="s">
        <v>81</v>
      </c>
      <c r="E369" s="33" t="s">
        <v>320</v>
      </c>
      <c r="F369" s="34" t="s">
        <v>120</v>
      </c>
      <c r="G369" s="35">
        <v>6</v>
      </c>
      <c r="H369" s="36">
        <v>0</v>
      </c>
      <c r="I369" s="36">
        <f>ROUND(G369*H369,P4)</f>
        <v>0</v>
      </c>
      <c r="J369" s="31"/>
      <c r="O369" s="37">
        <f>I369*0.21</f>
        <v>0</v>
      </c>
      <c r="P369">
        <v>3</v>
      </c>
    </row>
    <row r="370" spans="1:16" x14ac:dyDescent="0.25">
      <c r="A370" s="31" t="s">
        <v>84</v>
      </c>
      <c r="B370" s="38"/>
      <c r="E370" s="33" t="s">
        <v>320</v>
      </c>
      <c r="J370" s="39"/>
    </row>
    <row r="371" spans="1:16" x14ac:dyDescent="0.25">
      <c r="A371" s="31" t="s">
        <v>86</v>
      </c>
      <c r="B371" s="38"/>
      <c r="E371" s="40" t="s">
        <v>81</v>
      </c>
      <c r="J371" s="39"/>
    </row>
    <row r="372" spans="1:16" x14ac:dyDescent="0.25">
      <c r="A372" s="31" t="s">
        <v>79</v>
      </c>
      <c r="B372" s="31">
        <v>127</v>
      </c>
      <c r="C372" s="32" t="s">
        <v>321</v>
      </c>
      <c r="D372" s="31" t="s">
        <v>81</v>
      </c>
      <c r="E372" s="33" t="s">
        <v>322</v>
      </c>
      <c r="F372" s="34" t="s">
        <v>120</v>
      </c>
      <c r="G372" s="35">
        <v>1</v>
      </c>
      <c r="H372" s="36">
        <v>0</v>
      </c>
      <c r="I372" s="36">
        <f>ROUND(G372*H372,P4)</f>
        <v>0</v>
      </c>
      <c r="J372" s="31"/>
      <c r="O372" s="37">
        <f>I372*0.21</f>
        <v>0</v>
      </c>
      <c r="P372">
        <v>3</v>
      </c>
    </row>
    <row r="373" spans="1:16" x14ac:dyDescent="0.25">
      <c r="A373" s="31" t="s">
        <v>84</v>
      </c>
      <c r="B373" s="38"/>
      <c r="E373" s="33" t="s">
        <v>322</v>
      </c>
      <c r="J373" s="39"/>
    </row>
    <row r="374" spans="1:16" x14ac:dyDescent="0.25">
      <c r="A374" s="31" t="s">
        <v>86</v>
      </c>
      <c r="B374" s="38"/>
      <c r="E374" s="40" t="s">
        <v>81</v>
      </c>
      <c r="J374" s="39"/>
    </row>
    <row r="375" spans="1:16" x14ac:dyDescent="0.25">
      <c r="A375" s="31" t="s">
        <v>79</v>
      </c>
      <c r="B375" s="31">
        <v>128</v>
      </c>
      <c r="C375" s="32" t="s">
        <v>323</v>
      </c>
      <c r="D375" s="31" t="s">
        <v>81</v>
      </c>
      <c r="E375" s="33" t="s">
        <v>324</v>
      </c>
      <c r="F375" s="34" t="s">
        <v>120</v>
      </c>
      <c r="G375" s="35">
        <v>12</v>
      </c>
      <c r="H375" s="36">
        <v>0</v>
      </c>
      <c r="I375" s="36">
        <f>ROUND(G375*H375,P4)</f>
        <v>0</v>
      </c>
      <c r="J375" s="31"/>
      <c r="O375" s="37">
        <f>I375*0.21</f>
        <v>0</v>
      </c>
      <c r="P375">
        <v>3</v>
      </c>
    </row>
    <row r="376" spans="1:16" x14ac:dyDescent="0.25">
      <c r="A376" s="31" t="s">
        <v>84</v>
      </c>
      <c r="B376" s="38"/>
      <c r="E376" s="33" t="s">
        <v>324</v>
      </c>
      <c r="J376" s="39"/>
    </row>
    <row r="377" spans="1:16" x14ac:dyDescent="0.25">
      <c r="A377" s="31" t="s">
        <v>86</v>
      </c>
      <c r="B377" s="38"/>
      <c r="E377" s="40" t="s">
        <v>81</v>
      </c>
      <c r="J377" s="39"/>
    </row>
    <row r="378" spans="1:16" x14ac:dyDescent="0.25">
      <c r="A378" s="31" t="s">
        <v>79</v>
      </c>
      <c r="B378" s="31">
        <v>132</v>
      </c>
      <c r="C378" s="32" t="s">
        <v>444</v>
      </c>
      <c r="D378" s="31" t="s">
        <v>81</v>
      </c>
      <c r="E378" s="33" t="s">
        <v>445</v>
      </c>
      <c r="F378" s="34" t="s">
        <v>120</v>
      </c>
      <c r="G378" s="35">
        <v>50</v>
      </c>
      <c r="H378" s="36">
        <v>0</v>
      </c>
      <c r="I378" s="36">
        <f>ROUND(G378*H378,P4)</f>
        <v>0</v>
      </c>
      <c r="J378" s="31"/>
      <c r="O378" s="37">
        <f>I378*0.21</f>
        <v>0</v>
      </c>
      <c r="P378">
        <v>3</v>
      </c>
    </row>
    <row r="379" spans="1:16" x14ac:dyDescent="0.25">
      <c r="A379" s="31" t="s">
        <v>84</v>
      </c>
      <c r="B379" s="38"/>
      <c r="E379" s="33" t="s">
        <v>445</v>
      </c>
      <c r="J379" s="39"/>
    </row>
    <row r="380" spans="1:16" x14ac:dyDescent="0.25">
      <c r="A380" s="31" t="s">
        <v>86</v>
      </c>
      <c r="B380" s="38"/>
      <c r="E380" s="40" t="s">
        <v>81</v>
      </c>
      <c r="J380" s="39"/>
    </row>
    <row r="381" spans="1:16" x14ac:dyDescent="0.25">
      <c r="A381" s="31" t="s">
        <v>79</v>
      </c>
      <c r="B381" s="31">
        <v>133</v>
      </c>
      <c r="C381" s="32" t="s">
        <v>446</v>
      </c>
      <c r="D381" s="31" t="s">
        <v>81</v>
      </c>
      <c r="E381" s="33" t="s">
        <v>447</v>
      </c>
      <c r="F381" s="34" t="s">
        <v>120</v>
      </c>
      <c r="G381" s="35">
        <v>3</v>
      </c>
      <c r="H381" s="36">
        <v>0</v>
      </c>
      <c r="I381" s="36">
        <f>ROUND(G381*H381,P4)</f>
        <v>0</v>
      </c>
      <c r="J381" s="31"/>
      <c r="O381" s="37">
        <f>I381*0.21</f>
        <v>0</v>
      </c>
      <c r="P381">
        <v>3</v>
      </c>
    </row>
    <row r="382" spans="1:16" x14ac:dyDescent="0.25">
      <c r="A382" s="31" t="s">
        <v>84</v>
      </c>
      <c r="B382" s="38"/>
      <c r="E382" s="33" t="s">
        <v>447</v>
      </c>
      <c r="J382" s="39"/>
    </row>
    <row r="383" spans="1:16" x14ac:dyDescent="0.25">
      <c r="A383" s="31" t="s">
        <v>86</v>
      </c>
      <c r="B383" s="38"/>
      <c r="E383" s="40" t="s">
        <v>81</v>
      </c>
      <c r="J383" s="39"/>
    </row>
    <row r="384" spans="1:16" x14ac:dyDescent="0.25">
      <c r="A384" s="31" t="s">
        <v>79</v>
      </c>
      <c r="B384" s="31">
        <v>134</v>
      </c>
      <c r="C384" s="32" t="s">
        <v>448</v>
      </c>
      <c r="D384" s="31" t="s">
        <v>81</v>
      </c>
      <c r="E384" s="33" t="s">
        <v>449</v>
      </c>
      <c r="F384" s="34" t="s">
        <v>95</v>
      </c>
      <c r="G384" s="35">
        <v>84</v>
      </c>
      <c r="H384" s="36">
        <v>0</v>
      </c>
      <c r="I384" s="36">
        <f>ROUND(G384*H384,P4)</f>
        <v>0</v>
      </c>
      <c r="J384" s="31"/>
      <c r="O384" s="37">
        <f>I384*0.21</f>
        <v>0</v>
      </c>
      <c r="P384">
        <v>3</v>
      </c>
    </row>
    <row r="385" spans="1:16" x14ac:dyDescent="0.25">
      <c r="A385" s="31" t="s">
        <v>84</v>
      </c>
      <c r="B385" s="38"/>
      <c r="E385" s="33" t="s">
        <v>449</v>
      </c>
      <c r="J385" s="39"/>
    </row>
    <row r="386" spans="1:16" x14ac:dyDescent="0.25">
      <c r="A386" s="31" t="s">
        <v>86</v>
      </c>
      <c r="B386" s="38"/>
      <c r="E386" s="40" t="s">
        <v>81</v>
      </c>
      <c r="J386" s="39"/>
    </row>
    <row r="387" spans="1:16" x14ac:dyDescent="0.25">
      <c r="A387" s="31" t="s">
        <v>79</v>
      </c>
      <c r="B387" s="31">
        <v>135</v>
      </c>
      <c r="C387" s="32" t="s">
        <v>594</v>
      </c>
      <c r="D387" s="31" t="s">
        <v>81</v>
      </c>
      <c r="E387" s="33" t="s">
        <v>595</v>
      </c>
      <c r="F387" s="34" t="s">
        <v>95</v>
      </c>
      <c r="G387" s="35">
        <v>35</v>
      </c>
      <c r="H387" s="36">
        <v>0</v>
      </c>
      <c r="I387" s="36">
        <f>ROUND(G387*H387,P4)</f>
        <v>0</v>
      </c>
      <c r="J387" s="31"/>
      <c r="O387" s="37">
        <f>I387*0.21</f>
        <v>0</v>
      </c>
      <c r="P387">
        <v>3</v>
      </c>
    </row>
    <row r="388" spans="1:16" x14ac:dyDescent="0.25">
      <c r="A388" s="31" t="s">
        <v>84</v>
      </c>
      <c r="B388" s="38"/>
      <c r="E388" s="33" t="s">
        <v>595</v>
      </c>
      <c r="J388" s="39"/>
    </row>
    <row r="389" spans="1:16" x14ac:dyDescent="0.25">
      <c r="A389" s="31" t="s">
        <v>86</v>
      </c>
      <c r="B389" s="38"/>
      <c r="E389" s="40" t="s">
        <v>81</v>
      </c>
      <c r="J389" s="39"/>
    </row>
    <row r="390" spans="1:16" x14ac:dyDescent="0.25">
      <c r="A390" s="31" t="s">
        <v>79</v>
      </c>
      <c r="B390" s="31">
        <v>137</v>
      </c>
      <c r="C390" s="32" t="s">
        <v>325</v>
      </c>
      <c r="D390" s="31" t="s">
        <v>81</v>
      </c>
      <c r="E390" s="33" t="s">
        <v>326</v>
      </c>
      <c r="F390" s="34" t="s">
        <v>95</v>
      </c>
      <c r="G390" s="35">
        <v>402</v>
      </c>
      <c r="H390" s="36">
        <v>0</v>
      </c>
      <c r="I390" s="36">
        <f>ROUND(G390*H390,P4)</f>
        <v>0</v>
      </c>
      <c r="J390" s="31"/>
      <c r="O390" s="37">
        <f>I390*0.21</f>
        <v>0</v>
      </c>
      <c r="P390">
        <v>3</v>
      </c>
    </row>
    <row r="391" spans="1:16" x14ac:dyDescent="0.25">
      <c r="A391" s="31" t="s">
        <v>84</v>
      </c>
      <c r="B391" s="38"/>
      <c r="E391" s="33" t="s">
        <v>326</v>
      </c>
      <c r="J391" s="39"/>
    </row>
    <row r="392" spans="1:16" x14ac:dyDescent="0.25">
      <c r="A392" s="31" t="s">
        <v>86</v>
      </c>
      <c r="B392" s="38"/>
      <c r="E392" s="40" t="s">
        <v>81</v>
      </c>
      <c r="J392" s="39"/>
    </row>
    <row r="393" spans="1:16" x14ac:dyDescent="0.25">
      <c r="A393" s="31" t="s">
        <v>79</v>
      </c>
      <c r="B393" s="31">
        <v>138</v>
      </c>
      <c r="C393" s="32" t="s">
        <v>327</v>
      </c>
      <c r="D393" s="31" t="s">
        <v>81</v>
      </c>
      <c r="E393" s="33" t="s">
        <v>328</v>
      </c>
      <c r="F393" s="34" t="s">
        <v>95</v>
      </c>
      <c r="G393" s="35">
        <v>8</v>
      </c>
      <c r="H393" s="36">
        <v>0</v>
      </c>
      <c r="I393" s="36">
        <f>ROUND(G393*H393,P4)</f>
        <v>0</v>
      </c>
      <c r="J393" s="31"/>
      <c r="O393" s="37">
        <f>I393*0.21</f>
        <v>0</v>
      </c>
      <c r="P393">
        <v>3</v>
      </c>
    </row>
    <row r="394" spans="1:16" x14ac:dyDescent="0.25">
      <c r="A394" s="31" t="s">
        <v>84</v>
      </c>
      <c r="B394" s="38"/>
      <c r="E394" s="33" t="s">
        <v>328</v>
      </c>
      <c r="J394" s="39"/>
    </row>
    <row r="395" spans="1:16" x14ac:dyDescent="0.25">
      <c r="A395" s="31" t="s">
        <v>86</v>
      </c>
      <c r="B395" s="38"/>
      <c r="E395" s="40" t="s">
        <v>81</v>
      </c>
      <c r="J395" s="39"/>
    </row>
    <row r="396" spans="1:16" x14ac:dyDescent="0.25">
      <c r="A396" s="31" t="s">
        <v>79</v>
      </c>
      <c r="B396" s="31">
        <v>139</v>
      </c>
      <c r="C396" s="32" t="s">
        <v>329</v>
      </c>
      <c r="D396" s="31" t="s">
        <v>81</v>
      </c>
      <c r="E396" s="33" t="s">
        <v>330</v>
      </c>
      <c r="F396" s="34" t="s">
        <v>95</v>
      </c>
      <c r="G396" s="35">
        <v>85</v>
      </c>
      <c r="H396" s="36">
        <v>0</v>
      </c>
      <c r="I396" s="36">
        <f>ROUND(G396*H396,P4)</f>
        <v>0</v>
      </c>
      <c r="J396" s="31"/>
      <c r="O396" s="37">
        <f>I396*0.21</f>
        <v>0</v>
      </c>
      <c r="P396">
        <v>3</v>
      </c>
    </row>
    <row r="397" spans="1:16" x14ac:dyDescent="0.25">
      <c r="A397" s="31" t="s">
        <v>84</v>
      </c>
      <c r="B397" s="38"/>
      <c r="E397" s="33" t="s">
        <v>330</v>
      </c>
      <c r="J397" s="39"/>
    </row>
    <row r="398" spans="1:16" x14ac:dyDescent="0.25">
      <c r="A398" s="31" t="s">
        <v>86</v>
      </c>
      <c r="B398" s="38"/>
      <c r="E398" s="40" t="s">
        <v>81</v>
      </c>
      <c r="J398" s="39"/>
    </row>
    <row r="399" spans="1:16" x14ac:dyDescent="0.25">
      <c r="A399" s="31" t="s">
        <v>79</v>
      </c>
      <c r="B399" s="31">
        <v>140</v>
      </c>
      <c r="C399" s="32" t="s">
        <v>331</v>
      </c>
      <c r="D399" s="31" t="s">
        <v>81</v>
      </c>
      <c r="E399" s="33" t="s">
        <v>332</v>
      </c>
      <c r="F399" s="34" t="s">
        <v>95</v>
      </c>
      <c r="G399" s="35">
        <v>70</v>
      </c>
      <c r="H399" s="36">
        <v>0</v>
      </c>
      <c r="I399" s="36">
        <f>ROUND(G399*H399,P4)</f>
        <v>0</v>
      </c>
      <c r="J399" s="31"/>
      <c r="O399" s="37">
        <f>I399*0.21</f>
        <v>0</v>
      </c>
      <c r="P399">
        <v>3</v>
      </c>
    </row>
    <row r="400" spans="1:16" x14ac:dyDescent="0.25">
      <c r="A400" s="31" t="s">
        <v>84</v>
      </c>
      <c r="B400" s="38"/>
      <c r="E400" s="33" t="s">
        <v>332</v>
      </c>
      <c r="J400" s="39"/>
    </row>
    <row r="401" spans="1:16" x14ac:dyDescent="0.25">
      <c r="A401" s="31" t="s">
        <v>86</v>
      </c>
      <c r="B401" s="38"/>
      <c r="E401" s="40" t="s">
        <v>81</v>
      </c>
      <c r="J401" s="39"/>
    </row>
    <row r="402" spans="1:16" x14ac:dyDescent="0.25">
      <c r="A402" s="31" t="s">
        <v>79</v>
      </c>
      <c r="B402" s="31">
        <v>141</v>
      </c>
      <c r="C402" s="32" t="s">
        <v>333</v>
      </c>
      <c r="D402" s="31" t="s">
        <v>81</v>
      </c>
      <c r="E402" s="33" t="s">
        <v>334</v>
      </c>
      <c r="F402" s="34" t="s">
        <v>95</v>
      </c>
      <c r="G402" s="35">
        <v>308</v>
      </c>
      <c r="H402" s="36">
        <v>0</v>
      </c>
      <c r="I402" s="36">
        <f>ROUND(G402*H402,P4)</f>
        <v>0</v>
      </c>
      <c r="J402" s="31"/>
      <c r="O402" s="37">
        <f>I402*0.21</f>
        <v>0</v>
      </c>
      <c r="P402">
        <v>3</v>
      </c>
    </row>
    <row r="403" spans="1:16" x14ac:dyDescent="0.25">
      <c r="A403" s="31" t="s">
        <v>84</v>
      </c>
      <c r="B403" s="38"/>
      <c r="E403" s="33" t="s">
        <v>334</v>
      </c>
      <c r="J403" s="39"/>
    </row>
    <row r="404" spans="1:16" x14ac:dyDescent="0.25">
      <c r="A404" s="31" t="s">
        <v>86</v>
      </c>
      <c r="B404" s="38"/>
      <c r="E404" s="40" t="s">
        <v>81</v>
      </c>
      <c r="J404" s="39"/>
    </row>
    <row r="405" spans="1:16" x14ac:dyDescent="0.25">
      <c r="A405" s="31" t="s">
        <v>79</v>
      </c>
      <c r="B405" s="31">
        <v>143</v>
      </c>
      <c r="C405" s="32" t="s">
        <v>335</v>
      </c>
      <c r="D405" s="31" t="s">
        <v>81</v>
      </c>
      <c r="E405" s="33" t="s">
        <v>336</v>
      </c>
      <c r="F405" s="34" t="s">
        <v>95</v>
      </c>
      <c r="G405" s="35">
        <v>519</v>
      </c>
      <c r="H405" s="36">
        <v>0</v>
      </c>
      <c r="I405" s="36">
        <f>ROUND(G405*H405,P4)</f>
        <v>0</v>
      </c>
      <c r="J405" s="31"/>
      <c r="O405" s="37">
        <f>I405*0.21</f>
        <v>0</v>
      </c>
      <c r="P405">
        <v>3</v>
      </c>
    </row>
    <row r="406" spans="1:16" x14ac:dyDescent="0.25">
      <c r="A406" s="31" t="s">
        <v>84</v>
      </c>
      <c r="B406" s="38"/>
      <c r="E406" s="33" t="s">
        <v>336</v>
      </c>
      <c r="J406" s="39"/>
    </row>
    <row r="407" spans="1:16" x14ac:dyDescent="0.25">
      <c r="A407" s="31" t="s">
        <v>86</v>
      </c>
      <c r="B407" s="38"/>
      <c r="E407" s="40" t="s">
        <v>81</v>
      </c>
      <c r="J407" s="39"/>
    </row>
    <row r="408" spans="1:16" x14ac:dyDescent="0.25">
      <c r="A408" s="31" t="s">
        <v>79</v>
      </c>
      <c r="B408" s="31">
        <v>144</v>
      </c>
      <c r="C408" s="32" t="s">
        <v>337</v>
      </c>
      <c r="D408" s="31" t="s">
        <v>81</v>
      </c>
      <c r="E408" s="33" t="s">
        <v>338</v>
      </c>
      <c r="F408" s="34" t="s">
        <v>120</v>
      </c>
      <c r="G408" s="35">
        <v>5</v>
      </c>
      <c r="H408" s="36">
        <v>0</v>
      </c>
      <c r="I408" s="36">
        <f>ROUND(G408*H408,P4)</f>
        <v>0</v>
      </c>
      <c r="J408" s="31"/>
      <c r="O408" s="37">
        <f>I408*0.21</f>
        <v>0</v>
      </c>
      <c r="P408">
        <v>3</v>
      </c>
    </row>
    <row r="409" spans="1:16" x14ac:dyDescent="0.25">
      <c r="A409" s="31" t="s">
        <v>84</v>
      </c>
      <c r="B409" s="38"/>
      <c r="E409" s="33" t="s">
        <v>338</v>
      </c>
      <c r="J409" s="39"/>
    </row>
    <row r="410" spans="1:16" x14ac:dyDescent="0.25">
      <c r="A410" s="31" t="s">
        <v>86</v>
      </c>
      <c r="B410" s="38"/>
      <c r="E410" s="40" t="s">
        <v>81</v>
      </c>
      <c r="J410" s="39"/>
    </row>
    <row r="411" spans="1:16" x14ac:dyDescent="0.25">
      <c r="A411" s="31" t="s">
        <v>79</v>
      </c>
      <c r="B411" s="31">
        <v>145</v>
      </c>
      <c r="C411" s="32" t="s">
        <v>339</v>
      </c>
      <c r="D411" s="31" t="s">
        <v>81</v>
      </c>
      <c r="E411" s="33" t="s">
        <v>340</v>
      </c>
      <c r="F411" s="34" t="s">
        <v>120</v>
      </c>
      <c r="G411" s="35">
        <v>14</v>
      </c>
      <c r="H411" s="36">
        <v>0</v>
      </c>
      <c r="I411" s="36">
        <f>ROUND(G411*H411,P4)</f>
        <v>0</v>
      </c>
      <c r="J411" s="31"/>
      <c r="O411" s="37">
        <f>I411*0.21</f>
        <v>0</v>
      </c>
      <c r="P411">
        <v>3</v>
      </c>
    </row>
    <row r="412" spans="1:16" x14ac:dyDescent="0.25">
      <c r="A412" s="31" t="s">
        <v>84</v>
      </c>
      <c r="B412" s="38"/>
      <c r="E412" s="33" t="s">
        <v>340</v>
      </c>
      <c r="J412" s="39"/>
    </row>
    <row r="413" spans="1:16" x14ac:dyDescent="0.25">
      <c r="A413" s="31" t="s">
        <v>86</v>
      </c>
      <c r="B413" s="38"/>
      <c r="E413" s="40" t="s">
        <v>81</v>
      </c>
      <c r="J413" s="39"/>
    </row>
    <row r="414" spans="1:16" x14ac:dyDescent="0.25">
      <c r="A414" s="31" t="s">
        <v>79</v>
      </c>
      <c r="B414" s="31">
        <v>146</v>
      </c>
      <c r="C414" s="32" t="s">
        <v>596</v>
      </c>
      <c r="D414" s="31" t="s">
        <v>81</v>
      </c>
      <c r="E414" s="33" t="s">
        <v>597</v>
      </c>
      <c r="F414" s="34" t="s">
        <v>95</v>
      </c>
      <c r="G414" s="35">
        <v>565</v>
      </c>
      <c r="H414" s="36">
        <v>0</v>
      </c>
      <c r="I414" s="36">
        <f>ROUND(G414*H414,P4)</f>
        <v>0</v>
      </c>
      <c r="J414" s="31"/>
      <c r="O414" s="37">
        <f>I414*0.21</f>
        <v>0</v>
      </c>
      <c r="P414">
        <v>3</v>
      </c>
    </row>
    <row r="415" spans="1:16" x14ac:dyDescent="0.25">
      <c r="A415" s="31" t="s">
        <v>84</v>
      </c>
      <c r="B415" s="38"/>
      <c r="E415" s="33" t="s">
        <v>597</v>
      </c>
      <c r="J415" s="39"/>
    </row>
    <row r="416" spans="1:16" x14ac:dyDescent="0.25">
      <c r="A416" s="31" t="s">
        <v>86</v>
      </c>
      <c r="B416" s="38"/>
      <c r="E416" s="40" t="s">
        <v>81</v>
      </c>
      <c r="J416" s="39"/>
    </row>
    <row r="417" spans="1:16" x14ac:dyDescent="0.25">
      <c r="A417" s="31" t="s">
        <v>79</v>
      </c>
      <c r="B417" s="31">
        <v>147</v>
      </c>
      <c r="C417" s="32" t="s">
        <v>598</v>
      </c>
      <c r="D417" s="31" t="s">
        <v>81</v>
      </c>
      <c r="E417" s="33" t="s">
        <v>599</v>
      </c>
      <c r="F417" s="34" t="s">
        <v>120</v>
      </c>
      <c r="G417" s="35">
        <v>6</v>
      </c>
      <c r="H417" s="36">
        <v>0</v>
      </c>
      <c r="I417" s="36">
        <f>ROUND(G417*H417,P4)</f>
        <v>0</v>
      </c>
      <c r="J417" s="31"/>
      <c r="O417" s="37">
        <f>I417*0.21</f>
        <v>0</v>
      </c>
      <c r="P417">
        <v>3</v>
      </c>
    </row>
    <row r="418" spans="1:16" x14ac:dyDescent="0.25">
      <c r="A418" s="31" t="s">
        <v>84</v>
      </c>
      <c r="B418" s="38"/>
      <c r="E418" s="33" t="s">
        <v>599</v>
      </c>
      <c r="J418" s="39"/>
    </row>
    <row r="419" spans="1:16" x14ac:dyDescent="0.25">
      <c r="A419" s="31" t="s">
        <v>86</v>
      </c>
      <c r="B419" s="38"/>
      <c r="E419" s="40" t="s">
        <v>81</v>
      </c>
      <c r="J419" s="39"/>
    </row>
    <row r="420" spans="1:16" x14ac:dyDescent="0.25">
      <c r="A420" s="31" t="s">
        <v>79</v>
      </c>
      <c r="B420" s="31">
        <v>148</v>
      </c>
      <c r="C420" s="32" t="s">
        <v>341</v>
      </c>
      <c r="D420" s="31" t="s">
        <v>81</v>
      </c>
      <c r="E420" s="33" t="s">
        <v>342</v>
      </c>
      <c r="F420" s="34" t="s">
        <v>120</v>
      </c>
      <c r="G420" s="35">
        <v>6</v>
      </c>
      <c r="H420" s="36">
        <v>0</v>
      </c>
      <c r="I420" s="36">
        <f>ROUND(G420*H420,P4)</f>
        <v>0</v>
      </c>
      <c r="J420" s="31"/>
      <c r="O420" s="37">
        <f>I420*0.21</f>
        <v>0</v>
      </c>
      <c r="P420">
        <v>3</v>
      </c>
    </row>
    <row r="421" spans="1:16" x14ac:dyDescent="0.25">
      <c r="A421" s="31" t="s">
        <v>84</v>
      </c>
      <c r="B421" s="38"/>
      <c r="E421" s="33" t="s">
        <v>342</v>
      </c>
      <c r="J421" s="39"/>
    </row>
    <row r="422" spans="1:16" x14ac:dyDescent="0.25">
      <c r="A422" s="31" t="s">
        <v>86</v>
      </c>
      <c r="B422" s="38"/>
      <c r="E422" s="40" t="s">
        <v>81</v>
      </c>
      <c r="J422" s="39"/>
    </row>
    <row r="423" spans="1:16" x14ac:dyDescent="0.25">
      <c r="A423" s="31" t="s">
        <v>79</v>
      </c>
      <c r="B423" s="31">
        <v>130</v>
      </c>
      <c r="C423" s="32" t="s">
        <v>343</v>
      </c>
      <c r="D423" s="31" t="s">
        <v>81</v>
      </c>
      <c r="E423" s="33" t="s">
        <v>344</v>
      </c>
      <c r="F423" s="34" t="s">
        <v>120</v>
      </c>
      <c r="G423" s="35">
        <v>10</v>
      </c>
      <c r="H423" s="36">
        <v>0</v>
      </c>
      <c r="I423" s="36">
        <f>ROUND(G423*H423,P4)</f>
        <v>0</v>
      </c>
      <c r="J423" s="31"/>
      <c r="O423" s="37">
        <f>I423*0.21</f>
        <v>0</v>
      </c>
      <c r="P423">
        <v>3</v>
      </c>
    </row>
    <row r="424" spans="1:16" x14ac:dyDescent="0.25">
      <c r="A424" s="31" t="s">
        <v>84</v>
      </c>
      <c r="B424" s="38"/>
      <c r="E424" s="33" t="s">
        <v>344</v>
      </c>
      <c r="J424" s="39"/>
    </row>
    <row r="425" spans="1:16" x14ac:dyDescent="0.25">
      <c r="A425" s="31" t="s">
        <v>86</v>
      </c>
      <c r="B425" s="38"/>
      <c r="E425" s="40" t="s">
        <v>81</v>
      </c>
      <c r="J425" s="39"/>
    </row>
    <row r="426" spans="1:16" x14ac:dyDescent="0.25">
      <c r="A426" s="31" t="s">
        <v>79</v>
      </c>
      <c r="B426" s="31">
        <v>131</v>
      </c>
      <c r="C426" s="32" t="s">
        <v>345</v>
      </c>
      <c r="D426" s="31" t="s">
        <v>81</v>
      </c>
      <c r="E426" s="33" t="s">
        <v>346</v>
      </c>
      <c r="F426" s="34" t="s">
        <v>120</v>
      </c>
      <c r="G426" s="35">
        <v>7</v>
      </c>
      <c r="H426" s="36">
        <v>0</v>
      </c>
      <c r="I426" s="36">
        <f>ROUND(G426*H426,P4)</f>
        <v>0</v>
      </c>
      <c r="J426" s="31"/>
      <c r="O426" s="37">
        <f>I426*0.21</f>
        <v>0</v>
      </c>
      <c r="P426">
        <v>3</v>
      </c>
    </row>
    <row r="427" spans="1:16" x14ac:dyDescent="0.25">
      <c r="A427" s="31" t="s">
        <v>84</v>
      </c>
      <c r="B427" s="38"/>
      <c r="E427" s="33" t="s">
        <v>346</v>
      </c>
      <c r="J427" s="39"/>
    </row>
    <row r="428" spans="1:16" x14ac:dyDescent="0.25">
      <c r="A428" s="31" t="s">
        <v>86</v>
      </c>
      <c r="B428" s="38"/>
      <c r="E428" s="40" t="s">
        <v>81</v>
      </c>
      <c r="J428" s="39"/>
    </row>
    <row r="429" spans="1:16" x14ac:dyDescent="0.25">
      <c r="A429" s="31" t="s">
        <v>79</v>
      </c>
      <c r="B429" s="31">
        <v>111</v>
      </c>
      <c r="C429" s="32" t="s">
        <v>600</v>
      </c>
      <c r="D429" s="31" t="s">
        <v>81</v>
      </c>
      <c r="E429" s="33" t="s">
        <v>601</v>
      </c>
      <c r="F429" s="34" t="s">
        <v>120</v>
      </c>
      <c r="G429" s="35">
        <v>1</v>
      </c>
      <c r="H429" s="36">
        <v>0</v>
      </c>
      <c r="I429" s="36">
        <f>ROUND(G429*H429,P4)</f>
        <v>0</v>
      </c>
      <c r="J429" s="31"/>
      <c r="O429" s="37">
        <f>I429*0.21</f>
        <v>0</v>
      </c>
      <c r="P429">
        <v>3</v>
      </c>
    </row>
    <row r="430" spans="1:16" x14ac:dyDescent="0.25">
      <c r="A430" s="31" t="s">
        <v>84</v>
      </c>
      <c r="B430" s="38"/>
      <c r="E430" s="33" t="s">
        <v>601</v>
      </c>
      <c r="J430" s="39"/>
    </row>
    <row r="431" spans="1:16" x14ac:dyDescent="0.25">
      <c r="A431" s="31" t="s">
        <v>86</v>
      </c>
      <c r="B431" s="38"/>
      <c r="E431" s="40" t="s">
        <v>81</v>
      </c>
      <c r="J431" s="39"/>
    </row>
    <row r="432" spans="1:16" x14ac:dyDescent="0.25">
      <c r="A432" s="31" t="s">
        <v>79</v>
      </c>
      <c r="B432" s="31">
        <v>121</v>
      </c>
      <c r="C432" s="32" t="s">
        <v>602</v>
      </c>
      <c r="D432" s="31" t="s">
        <v>81</v>
      </c>
      <c r="E432" s="33" t="s">
        <v>603</v>
      </c>
      <c r="F432" s="34" t="s">
        <v>120</v>
      </c>
      <c r="G432" s="35">
        <v>2</v>
      </c>
      <c r="H432" s="36">
        <v>0</v>
      </c>
      <c r="I432" s="36">
        <f>ROUND(G432*H432,P4)</f>
        <v>0</v>
      </c>
      <c r="J432" s="31"/>
      <c r="O432" s="37">
        <f>I432*0.21</f>
        <v>0</v>
      </c>
      <c r="P432">
        <v>3</v>
      </c>
    </row>
    <row r="433" spans="1:16" x14ac:dyDescent="0.25">
      <c r="A433" s="31" t="s">
        <v>84</v>
      </c>
      <c r="B433" s="38"/>
      <c r="E433" s="33" t="s">
        <v>603</v>
      </c>
      <c r="J433" s="39"/>
    </row>
    <row r="434" spans="1:16" x14ac:dyDescent="0.25">
      <c r="A434" s="31" t="s">
        <v>86</v>
      </c>
      <c r="B434" s="38"/>
      <c r="E434" s="40" t="s">
        <v>81</v>
      </c>
      <c r="J434" s="39"/>
    </row>
    <row r="435" spans="1:16" x14ac:dyDescent="0.25">
      <c r="A435" s="31" t="s">
        <v>79</v>
      </c>
      <c r="B435" s="31">
        <v>149</v>
      </c>
      <c r="C435" s="32" t="s">
        <v>604</v>
      </c>
      <c r="D435" s="31" t="s">
        <v>81</v>
      </c>
      <c r="E435" s="33" t="s">
        <v>605</v>
      </c>
      <c r="F435" s="34" t="s">
        <v>120</v>
      </c>
      <c r="G435" s="35">
        <v>6</v>
      </c>
      <c r="H435" s="36">
        <v>0</v>
      </c>
      <c r="I435" s="36">
        <f>ROUND(G435*H435,P4)</f>
        <v>0</v>
      </c>
      <c r="J435" s="31"/>
      <c r="O435" s="37">
        <f>I435*0.21</f>
        <v>0</v>
      </c>
      <c r="P435">
        <v>3</v>
      </c>
    </row>
    <row r="436" spans="1:16" x14ac:dyDescent="0.25">
      <c r="A436" s="31" t="s">
        <v>84</v>
      </c>
      <c r="B436" s="38"/>
      <c r="E436" s="33" t="s">
        <v>605</v>
      </c>
      <c r="J436" s="39"/>
    </row>
    <row r="437" spans="1:16" x14ac:dyDescent="0.25">
      <c r="A437" s="31" t="s">
        <v>86</v>
      </c>
      <c r="B437" s="38"/>
      <c r="E437" s="40" t="s">
        <v>81</v>
      </c>
      <c r="J437" s="39"/>
    </row>
    <row r="438" spans="1:16" x14ac:dyDescent="0.25">
      <c r="A438" s="31" t="s">
        <v>79</v>
      </c>
      <c r="B438" s="31">
        <v>150</v>
      </c>
      <c r="C438" s="32" t="s">
        <v>606</v>
      </c>
      <c r="D438" s="31" t="s">
        <v>81</v>
      </c>
      <c r="E438" s="33" t="s">
        <v>298</v>
      </c>
      <c r="F438" s="34" t="s">
        <v>120</v>
      </c>
      <c r="G438" s="35">
        <v>1</v>
      </c>
      <c r="H438" s="36">
        <v>0</v>
      </c>
      <c r="I438" s="36">
        <f>ROUND(G438*H438,P4)</f>
        <v>0</v>
      </c>
      <c r="J438" s="31"/>
      <c r="O438" s="37">
        <f>I438*0.21</f>
        <v>0</v>
      </c>
      <c r="P438">
        <v>3</v>
      </c>
    </row>
    <row r="439" spans="1:16" x14ac:dyDescent="0.25">
      <c r="A439" s="31" t="s">
        <v>84</v>
      </c>
      <c r="B439" s="38"/>
      <c r="E439" s="33" t="s">
        <v>298</v>
      </c>
      <c r="J439" s="39"/>
    </row>
    <row r="440" spans="1:16" x14ac:dyDescent="0.25">
      <c r="A440" s="31" t="s">
        <v>86</v>
      </c>
      <c r="B440" s="38"/>
      <c r="E440" s="40" t="s">
        <v>81</v>
      </c>
      <c r="J440" s="39"/>
    </row>
    <row r="441" spans="1:16" x14ac:dyDescent="0.25">
      <c r="A441" s="31" t="s">
        <v>79</v>
      </c>
      <c r="B441" s="31">
        <v>142</v>
      </c>
      <c r="C441" s="32" t="s">
        <v>357</v>
      </c>
      <c r="D441" s="31" t="s">
        <v>81</v>
      </c>
      <c r="E441" s="33" t="s">
        <v>358</v>
      </c>
      <c r="F441" s="34" t="s">
        <v>95</v>
      </c>
      <c r="G441" s="35">
        <v>351</v>
      </c>
      <c r="H441" s="36">
        <v>0</v>
      </c>
      <c r="I441" s="36">
        <f>ROUND(G441*H441,P4)</f>
        <v>0</v>
      </c>
      <c r="J441" s="31"/>
      <c r="O441" s="37">
        <f>I441*0.21</f>
        <v>0</v>
      </c>
      <c r="P441">
        <v>3</v>
      </c>
    </row>
    <row r="442" spans="1:16" x14ac:dyDescent="0.25">
      <c r="A442" s="31" t="s">
        <v>84</v>
      </c>
      <c r="B442" s="38"/>
      <c r="E442" s="33" t="s">
        <v>358</v>
      </c>
      <c r="J442" s="39"/>
    </row>
    <row r="443" spans="1:16" x14ac:dyDescent="0.25">
      <c r="A443" s="31" t="s">
        <v>86</v>
      </c>
      <c r="B443" s="38"/>
      <c r="E443" s="40" t="s">
        <v>81</v>
      </c>
      <c r="J443" s="39"/>
    </row>
    <row r="444" spans="1:16" x14ac:dyDescent="0.25">
      <c r="A444" s="31" t="s">
        <v>79</v>
      </c>
      <c r="B444" s="31">
        <v>136</v>
      </c>
      <c r="C444" s="32" t="s">
        <v>450</v>
      </c>
      <c r="D444" s="31" t="s">
        <v>81</v>
      </c>
      <c r="E444" s="33" t="s">
        <v>451</v>
      </c>
      <c r="F444" s="34" t="s">
        <v>95</v>
      </c>
      <c r="G444" s="35">
        <v>62</v>
      </c>
      <c r="H444" s="36">
        <v>0</v>
      </c>
      <c r="I444" s="36">
        <f>ROUND(G444*H444,P4)</f>
        <v>0</v>
      </c>
      <c r="J444" s="31"/>
      <c r="O444" s="37">
        <f>I444*0.21</f>
        <v>0</v>
      </c>
      <c r="P444">
        <v>3</v>
      </c>
    </row>
    <row r="445" spans="1:16" x14ac:dyDescent="0.25">
      <c r="A445" s="31" t="s">
        <v>84</v>
      </c>
      <c r="B445" s="38"/>
      <c r="E445" s="33" t="s">
        <v>451</v>
      </c>
      <c r="J445" s="39"/>
    </row>
    <row r="446" spans="1:16" x14ac:dyDescent="0.25">
      <c r="A446" s="31" t="s">
        <v>86</v>
      </c>
      <c r="B446" s="38"/>
      <c r="E446" s="40" t="s">
        <v>81</v>
      </c>
      <c r="J446" s="39"/>
    </row>
    <row r="447" spans="1:16" x14ac:dyDescent="0.25">
      <c r="A447" s="31" t="s">
        <v>79</v>
      </c>
      <c r="B447" s="31">
        <v>95</v>
      </c>
      <c r="C447" s="32" t="s">
        <v>452</v>
      </c>
      <c r="D447" s="31" t="s">
        <v>81</v>
      </c>
      <c r="E447" s="33" t="s">
        <v>453</v>
      </c>
      <c r="F447" s="34" t="s">
        <v>120</v>
      </c>
      <c r="G447" s="35">
        <v>1</v>
      </c>
      <c r="H447" s="36">
        <v>0</v>
      </c>
      <c r="I447" s="36">
        <f>ROUND(G447*H447,P4)</f>
        <v>0</v>
      </c>
      <c r="J447" s="31"/>
      <c r="O447" s="37">
        <f>I447*0.21</f>
        <v>0</v>
      </c>
      <c r="P447">
        <v>3</v>
      </c>
    </row>
    <row r="448" spans="1:16" x14ac:dyDescent="0.25">
      <c r="A448" s="31" t="s">
        <v>84</v>
      </c>
      <c r="B448" s="38"/>
      <c r="E448" s="33" t="s">
        <v>453</v>
      </c>
      <c r="J448" s="39"/>
    </row>
    <row r="449" spans="1:16" x14ac:dyDescent="0.25">
      <c r="A449" s="31" t="s">
        <v>86</v>
      </c>
      <c r="B449" s="38"/>
      <c r="E449" s="40" t="s">
        <v>81</v>
      </c>
      <c r="J449" s="39"/>
    </row>
    <row r="450" spans="1:16" x14ac:dyDescent="0.25">
      <c r="A450" s="31" t="s">
        <v>79</v>
      </c>
      <c r="B450" s="31">
        <v>96</v>
      </c>
      <c r="C450" s="32" t="s">
        <v>607</v>
      </c>
      <c r="D450" s="31" t="s">
        <v>81</v>
      </c>
      <c r="E450" s="33" t="s">
        <v>608</v>
      </c>
      <c r="F450" s="34" t="s">
        <v>120</v>
      </c>
      <c r="G450" s="35">
        <v>2</v>
      </c>
      <c r="H450" s="36">
        <v>0</v>
      </c>
      <c r="I450" s="36">
        <f>ROUND(G450*H450,P4)</f>
        <v>0</v>
      </c>
      <c r="J450" s="31"/>
      <c r="O450" s="37">
        <f>I450*0.21</f>
        <v>0</v>
      </c>
      <c r="P450">
        <v>3</v>
      </c>
    </row>
    <row r="451" spans="1:16" x14ac:dyDescent="0.25">
      <c r="A451" s="31" t="s">
        <v>84</v>
      </c>
      <c r="B451" s="38"/>
      <c r="E451" s="33" t="s">
        <v>361</v>
      </c>
      <c r="J451" s="39"/>
    </row>
    <row r="452" spans="1:16" x14ac:dyDescent="0.25">
      <c r="A452" s="31" t="s">
        <v>86</v>
      </c>
      <c r="B452" s="38"/>
      <c r="E452" s="40" t="s">
        <v>81</v>
      </c>
      <c r="J452" s="39"/>
    </row>
    <row r="453" spans="1:16" x14ac:dyDescent="0.25">
      <c r="A453" s="31" t="s">
        <v>79</v>
      </c>
      <c r="B453" s="31">
        <v>97</v>
      </c>
      <c r="C453" s="32" t="s">
        <v>609</v>
      </c>
      <c r="D453" s="31" t="s">
        <v>81</v>
      </c>
      <c r="E453" s="33" t="s">
        <v>610</v>
      </c>
      <c r="F453" s="34" t="s">
        <v>120</v>
      </c>
      <c r="G453" s="35">
        <v>1</v>
      </c>
      <c r="H453" s="36">
        <v>0</v>
      </c>
      <c r="I453" s="36">
        <f>ROUND(G453*H453,P4)</f>
        <v>0</v>
      </c>
      <c r="J453" s="31"/>
      <c r="O453" s="37">
        <f>I453*0.21</f>
        <v>0</v>
      </c>
      <c r="P453">
        <v>3</v>
      </c>
    </row>
    <row r="454" spans="1:16" x14ac:dyDescent="0.25">
      <c r="A454" s="31" t="s">
        <v>84</v>
      </c>
      <c r="B454" s="38"/>
      <c r="E454" s="33" t="s">
        <v>611</v>
      </c>
      <c r="J454" s="39"/>
    </row>
    <row r="455" spans="1:16" x14ac:dyDescent="0.25">
      <c r="A455" s="31" t="s">
        <v>86</v>
      </c>
      <c r="B455" s="38"/>
      <c r="E455" s="40" t="s">
        <v>81</v>
      </c>
      <c r="J455" s="39"/>
    </row>
    <row r="456" spans="1:16" x14ac:dyDescent="0.25">
      <c r="A456" s="31" t="s">
        <v>79</v>
      </c>
      <c r="B456" s="31">
        <v>98</v>
      </c>
      <c r="C456" s="32" t="s">
        <v>612</v>
      </c>
      <c r="D456" s="31" t="s">
        <v>81</v>
      </c>
      <c r="E456" s="33" t="s">
        <v>613</v>
      </c>
      <c r="F456" s="34" t="s">
        <v>120</v>
      </c>
      <c r="G456" s="35">
        <v>1</v>
      </c>
      <c r="H456" s="36">
        <v>0</v>
      </c>
      <c r="I456" s="36">
        <f>ROUND(G456*H456,P4)</f>
        <v>0</v>
      </c>
      <c r="J456" s="31"/>
      <c r="O456" s="37">
        <f>I456*0.21</f>
        <v>0</v>
      </c>
      <c r="P456">
        <v>3</v>
      </c>
    </row>
    <row r="457" spans="1:16" x14ac:dyDescent="0.25">
      <c r="A457" s="31" t="s">
        <v>84</v>
      </c>
      <c r="B457" s="38"/>
      <c r="E457" s="33" t="s">
        <v>611</v>
      </c>
      <c r="J457" s="39"/>
    </row>
    <row r="458" spans="1:16" x14ac:dyDescent="0.25">
      <c r="A458" s="31" t="s">
        <v>86</v>
      </c>
      <c r="B458" s="38"/>
      <c r="E458" s="40" t="s">
        <v>81</v>
      </c>
      <c r="J458" s="39"/>
    </row>
    <row r="459" spans="1:16" x14ac:dyDescent="0.25">
      <c r="A459" s="31" t="s">
        <v>79</v>
      </c>
      <c r="B459" s="31">
        <v>99</v>
      </c>
      <c r="C459" s="32" t="s">
        <v>362</v>
      </c>
      <c r="D459" s="31" t="s">
        <v>81</v>
      </c>
      <c r="E459" s="33" t="s">
        <v>363</v>
      </c>
      <c r="F459" s="34" t="s">
        <v>120</v>
      </c>
      <c r="G459" s="35">
        <v>6</v>
      </c>
      <c r="H459" s="36">
        <v>0</v>
      </c>
      <c r="I459" s="36">
        <f>ROUND(G459*H459,P4)</f>
        <v>0</v>
      </c>
      <c r="J459" s="31"/>
      <c r="O459" s="37">
        <f>I459*0.21</f>
        <v>0</v>
      </c>
      <c r="P459">
        <v>3</v>
      </c>
    </row>
    <row r="460" spans="1:16" x14ac:dyDescent="0.25">
      <c r="A460" s="31" t="s">
        <v>84</v>
      </c>
      <c r="B460" s="38"/>
      <c r="E460" s="33" t="s">
        <v>363</v>
      </c>
      <c r="J460" s="39"/>
    </row>
    <row r="461" spans="1:16" x14ac:dyDescent="0.25">
      <c r="A461" s="31" t="s">
        <v>86</v>
      </c>
      <c r="B461" s="38"/>
      <c r="E461" s="40" t="s">
        <v>81</v>
      </c>
      <c r="J461" s="39"/>
    </row>
    <row r="462" spans="1:16" x14ac:dyDescent="0.25">
      <c r="A462" s="25" t="s">
        <v>76</v>
      </c>
      <c r="B462" s="26"/>
      <c r="C462" s="27" t="s">
        <v>364</v>
      </c>
      <c r="D462" s="28"/>
      <c r="E462" s="25" t="s">
        <v>365</v>
      </c>
      <c r="F462" s="28"/>
      <c r="G462" s="28"/>
      <c r="H462" s="28"/>
      <c r="I462" s="29">
        <f>SUMIFS(I463:I480,A463:A480,"P")</f>
        <v>0</v>
      </c>
      <c r="J462" s="30"/>
    </row>
    <row r="463" spans="1:16" x14ac:dyDescent="0.25">
      <c r="A463" s="31" t="s">
        <v>79</v>
      </c>
      <c r="B463" s="31">
        <v>151</v>
      </c>
      <c r="C463" s="32" t="s">
        <v>366</v>
      </c>
      <c r="D463" s="31" t="s">
        <v>81</v>
      </c>
      <c r="E463" s="33" t="s">
        <v>367</v>
      </c>
      <c r="F463" s="34" t="s">
        <v>368</v>
      </c>
      <c r="G463" s="35">
        <v>1</v>
      </c>
      <c r="H463" s="36">
        <v>0</v>
      </c>
      <c r="I463" s="36">
        <f>ROUND(G463*H463,P4)</f>
        <v>0</v>
      </c>
      <c r="J463" s="31"/>
      <c r="O463" s="37">
        <f>I463*0.21</f>
        <v>0</v>
      </c>
      <c r="P463">
        <v>3</v>
      </c>
    </row>
    <row r="464" spans="1:16" x14ac:dyDescent="0.25">
      <c r="A464" s="31" t="s">
        <v>84</v>
      </c>
      <c r="B464" s="38"/>
      <c r="E464" s="33" t="s">
        <v>367</v>
      </c>
      <c r="J464" s="39"/>
    </row>
    <row r="465" spans="1:16" x14ac:dyDescent="0.25">
      <c r="A465" s="31" t="s">
        <v>86</v>
      </c>
      <c r="B465" s="38"/>
      <c r="E465" s="40" t="s">
        <v>81</v>
      </c>
      <c r="J465" s="39"/>
    </row>
    <row r="466" spans="1:16" x14ac:dyDescent="0.25">
      <c r="A466" s="31" t="s">
        <v>79</v>
      </c>
      <c r="B466" s="31">
        <v>152</v>
      </c>
      <c r="C466" s="32" t="s">
        <v>454</v>
      </c>
      <c r="D466" s="31" t="s">
        <v>81</v>
      </c>
      <c r="E466" s="33" t="s">
        <v>455</v>
      </c>
      <c r="F466" s="34" t="s">
        <v>368</v>
      </c>
      <c r="G466" s="35">
        <v>1</v>
      </c>
      <c r="H466" s="36">
        <v>0</v>
      </c>
      <c r="I466" s="36">
        <f>ROUND(G466*H466,P4)</f>
        <v>0</v>
      </c>
      <c r="J466" s="31"/>
      <c r="O466" s="37">
        <f>I466*0.21</f>
        <v>0</v>
      </c>
      <c r="P466">
        <v>3</v>
      </c>
    </row>
    <row r="467" spans="1:16" x14ac:dyDescent="0.25">
      <c r="A467" s="31" t="s">
        <v>84</v>
      </c>
      <c r="B467" s="38"/>
      <c r="E467" s="33" t="s">
        <v>455</v>
      </c>
      <c r="J467" s="39"/>
    </row>
    <row r="468" spans="1:16" x14ac:dyDescent="0.25">
      <c r="A468" s="31" t="s">
        <v>86</v>
      </c>
      <c r="B468" s="38"/>
      <c r="E468" s="40" t="s">
        <v>81</v>
      </c>
      <c r="J468" s="39"/>
    </row>
    <row r="469" spans="1:16" x14ac:dyDescent="0.25">
      <c r="A469" s="31" t="s">
        <v>79</v>
      </c>
      <c r="B469" s="31">
        <v>154</v>
      </c>
      <c r="C469" s="32" t="s">
        <v>369</v>
      </c>
      <c r="D469" s="31" t="s">
        <v>81</v>
      </c>
      <c r="E469" s="33" t="s">
        <v>370</v>
      </c>
      <c r="F469" s="34" t="s">
        <v>368</v>
      </c>
      <c r="G469" s="35">
        <v>1</v>
      </c>
      <c r="H469" s="36">
        <v>0</v>
      </c>
      <c r="I469" s="36">
        <f>ROUND(G469*H469,P4)</f>
        <v>0</v>
      </c>
      <c r="J469" s="31"/>
      <c r="O469" s="37">
        <f>I469*0.21</f>
        <v>0</v>
      </c>
      <c r="P469">
        <v>3</v>
      </c>
    </row>
    <row r="470" spans="1:16" x14ac:dyDescent="0.25">
      <c r="A470" s="31" t="s">
        <v>84</v>
      </c>
      <c r="B470" s="38"/>
      <c r="E470" s="33" t="s">
        <v>371</v>
      </c>
      <c r="J470" s="39"/>
    </row>
    <row r="471" spans="1:16" x14ac:dyDescent="0.25">
      <c r="A471" s="31" t="s">
        <v>86</v>
      </c>
      <c r="B471" s="38"/>
      <c r="E471" s="40" t="s">
        <v>81</v>
      </c>
      <c r="J471" s="39"/>
    </row>
    <row r="472" spans="1:16" x14ac:dyDescent="0.25">
      <c r="A472" s="31" t="s">
        <v>79</v>
      </c>
      <c r="B472" s="31">
        <v>155</v>
      </c>
      <c r="C472" s="32" t="s">
        <v>456</v>
      </c>
      <c r="D472" s="31" t="s">
        <v>81</v>
      </c>
      <c r="E472" s="33" t="s">
        <v>457</v>
      </c>
      <c r="F472" s="34" t="s">
        <v>368</v>
      </c>
      <c r="G472" s="35">
        <v>1</v>
      </c>
      <c r="H472" s="36">
        <v>0</v>
      </c>
      <c r="I472" s="36">
        <f>ROUND(G472*H472,P4)</f>
        <v>0</v>
      </c>
      <c r="J472" s="31"/>
      <c r="O472" s="37">
        <f>I472*0.21</f>
        <v>0</v>
      </c>
      <c r="P472">
        <v>3</v>
      </c>
    </row>
    <row r="473" spans="1:16" x14ac:dyDescent="0.25">
      <c r="A473" s="31" t="s">
        <v>84</v>
      </c>
      <c r="B473" s="38"/>
      <c r="E473" s="33" t="s">
        <v>457</v>
      </c>
      <c r="J473" s="39"/>
    </row>
    <row r="474" spans="1:16" x14ac:dyDescent="0.25">
      <c r="A474" s="31" t="s">
        <v>86</v>
      </c>
      <c r="B474" s="38"/>
      <c r="E474" s="40" t="s">
        <v>81</v>
      </c>
      <c r="J474" s="39"/>
    </row>
    <row r="475" spans="1:16" x14ac:dyDescent="0.25">
      <c r="A475" s="31" t="s">
        <v>79</v>
      </c>
      <c r="B475" s="31">
        <v>156</v>
      </c>
      <c r="C475" s="32" t="s">
        <v>372</v>
      </c>
      <c r="D475" s="31" t="s">
        <v>81</v>
      </c>
      <c r="E475" s="33" t="s">
        <v>373</v>
      </c>
      <c r="F475" s="34" t="s">
        <v>368</v>
      </c>
      <c r="G475" s="35">
        <v>1</v>
      </c>
      <c r="H475" s="36">
        <v>0</v>
      </c>
      <c r="I475" s="36">
        <f>ROUND(G475*H475,P4)</f>
        <v>0</v>
      </c>
      <c r="J475" s="31"/>
      <c r="O475" s="37">
        <f>I475*0.21</f>
        <v>0</v>
      </c>
      <c r="P475">
        <v>3</v>
      </c>
    </row>
    <row r="476" spans="1:16" x14ac:dyDescent="0.25">
      <c r="A476" s="31" t="s">
        <v>84</v>
      </c>
      <c r="B476" s="38"/>
      <c r="E476" s="33" t="s">
        <v>373</v>
      </c>
      <c r="J476" s="39"/>
    </row>
    <row r="477" spans="1:16" x14ac:dyDescent="0.25">
      <c r="A477" s="31" t="s">
        <v>86</v>
      </c>
      <c r="B477" s="38"/>
      <c r="E477" s="40" t="s">
        <v>81</v>
      </c>
      <c r="J477" s="39"/>
    </row>
    <row r="478" spans="1:16" x14ac:dyDescent="0.25">
      <c r="A478" s="31" t="s">
        <v>79</v>
      </c>
      <c r="B478" s="31">
        <v>153</v>
      </c>
      <c r="C478" s="32" t="s">
        <v>458</v>
      </c>
      <c r="D478" s="31" t="s">
        <v>81</v>
      </c>
      <c r="E478" s="33" t="s">
        <v>459</v>
      </c>
      <c r="F478" s="34" t="s">
        <v>120</v>
      </c>
      <c r="G478" s="35">
        <v>1</v>
      </c>
      <c r="H478" s="36">
        <v>0</v>
      </c>
      <c r="I478" s="36">
        <f>ROUND(G478*H478,P4)</f>
        <v>0</v>
      </c>
      <c r="J478" s="31"/>
      <c r="O478" s="37">
        <f>I478*0.21</f>
        <v>0</v>
      </c>
      <c r="P478">
        <v>3</v>
      </c>
    </row>
    <row r="479" spans="1:16" x14ac:dyDescent="0.25">
      <c r="A479" s="31" t="s">
        <v>84</v>
      </c>
      <c r="B479" s="38"/>
      <c r="E479" s="33" t="s">
        <v>459</v>
      </c>
      <c r="J479" s="39"/>
    </row>
    <row r="480" spans="1:16" x14ac:dyDescent="0.25">
      <c r="A480" s="31" t="s">
        <v>86</v>
      </c>
      <c r="B480" s="41"/>
      <c r="C480" s="42"/>
      <c r="D480" s="42"/>
      <c r="E480" s="43" t="s">
        <v>81</v>
      </c>
      <c r="F480" s="42"/>
      <c r="G480" s="42"/>
      <c r="H480" s="42"/>
      <c r="I480" s="42"/>
      <c r="J48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18</v>
      </c>
      <c r="I3" s="20">
        <f>SUMIFS(I8:I115,A8:A115,"SD")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18</v>
      </c>
      <c r="D4" s="49"/>
      <c r="E4" s="18" t="s">
        <v>19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283</v>
      </c>
      <c r="F8" s="28"/>
      <c r="G8" s="28"/>
      <c r="H8" s="28"/>
      <c r="I8" s="29">
        <f>SUMIFS(I9:I62,A9:A62,"P")</f>
        <v>0</v>
      </c>
      <c r="J8" s="30"/>
    </row>
    <row r="9" spans="1:16" x14ac:dyDescent="0.25">
      <c r="A9" s="31" t="s">
        <v>79</v>
      </c>
      <c r="B9" s="31">
        <v>16</v>
      </c>
      <c r="C9" s="32" t="s">
        <v>460</v>
      </c>
      <c r="D9" s="31" t="s">
        <v>81</v>
      </c>
      <c r="E9" s="33" t="s">
        <v>461</v>
      </c>
      <c r="F9" s="34" t="s">
        <v>120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461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ht="30" x14ac:dyDescent="0.25">
      <c r="A12" s="31" t="s">
        <v>79</v>
      </c>
      <c r="B12" s="31">
        <v>6</v>
      </c>
      <c r="C12" s="32" t="s">
        <v>462</v>
      </c>
      <c r="D12" s="31" t="s">
        <v>81</v>
      </c>
      <c r="E12" s="33" t="s">
        <v>463</v>
      </c>
      <c r="F12" s="34" t="s">
        <v>120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463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45" x14ac:dyDescent="0.25">
      <c r="A15" s="31" t="s">
        <v>79</v>
      </c>
      <c r="B15" s="31">
        <v>4</v>
      </c>
      <c r="C15" s="32" t="s">
        <v>464</v>
      </c>
      <c r="D15" s="31" t="s">
        <v>81</v>
      </c>
      <c r="E15" s="33" t="s">
        <v>465</v>
      </c>
      <c r="F15" s="34" t="s">
        <v>120</v>
      </c>
      <c r="G15" s="35">
        <v>2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45" x14ac:dyDescent="0.25">
      <c r="A16" s="31" t="s">
        <v>84</v>
      </c>
      <c r="B16" s="38"/>
      <c r="E16" s="33" t="s">
        <v>465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ht="30" x14ac:dyDescent="0.25">
      <c r="A18" s="31" t="s">
        <v>79</v>
      </c>
      <c r="B18" s="31">
        <v>5</v>
      </c>
      <c r="C18" s="32" t="s">
        <v>466</v>
      </c>
      <c r="D18" s="31" t="s">
        <v>81</v>
      </c>
      <c r="E18" s="33" t="s">
        <v>467</v>
      </c>
      <c r="F18" s="34" t="s">
        <v>120</v>
      </c>
      <c r="G18" s="35">
        <v>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468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7</v>
      </c>
      <c r="C21" s="32" t="s">
        <v>469</v>
      </c>
      <c r="D21" s="31" t="s">
        <v>81</v>
      </c>
      <c r="E21" s="33" t="s">
        <v>470</v>
      </c>
      <c r="F21" s="34" t="s">
        <v>120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470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8</v>
      </c>
      <c r="C24" s="32" t="s">
        <v>471</v>
      </c>
      <c r="D24" s="31" t="s">
        <v>81</v>
      </c>
      <c r="E24" s="33" t="s">
        <v>472</v>
      </c>
      <c r="F24" s="34" t="s">
        <v>120</v>
      </c>
      <c r="G24" s="35">
        <v>4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472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9</v>
      </c>
      <c r="C27" s="32" t="s">
        <v>473</v>
      </c>
      <c r="D27" s="31" t="s">
        <v>81</v>
      </c>
      <c r="E27" s="33" t="s">
        <v>474</v>
      </c>
      <c r="F27" s="34" t="s">
        <v>120</v>
      </c>
      <c r="G27" s="35">
        <v>4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474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x14ac:dyDescent="0.25">
      <c r="A30" s="31" t="s">
        <v>79</v>
      </c>
      <c r="B30" s="31">
        <v>12</v>
      </c>
      <c r="C30" s="32" t="s">
        <v>475</v>
      </c>
      <c r="D30" s="31" t="s">
        <v>81</v>
      </c>
      <c r="E30" s="33" t="s">
        <v>476</v>
      </c>
      <c r="F30" s="34" t="s">
        <v>95</v>
      </c>
      <c r="G30" s="35">
        <v>44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84</v>
      </c>
      <c r="B31" s="38"/>
      <c r="E31" s="33" t="s">
        <v>476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31" t="s">
        <v>79</v>
      </c>
      <c r="B33" s="31">
        <v>13</v>
      </c>
      <c r="C33" s="32" t="s">
        <v>477</v>
      </c>
      <c r="D33" s="31" t="s">
        <v>81</v>
      </c>
      <c r="E33" s="33" t="s">
        <v>478</v>
      </c>
      <c r="F33" s="34" t="s">
        <v>120</v>
      </c>
      <c r="G33" s="35">
        <v>2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478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x14ac:dyDescent="0.25">
      <c r="A36" s="31" t="s">
        <v>79</v>
      </c>
      <c r="B36" s="31">
        <v>14</v>
      </c>
      <c r="C36" s="32" t="s">
        <v>479</v>
      </c>
      <c r="D36" s="31" t="s">
        <v>81</v>
      </c>
      <c r="E36" s="33" t="s">
        <v>480</v>
      </c>
      <c r="F36" s="34" t="s">
        <v>120</v>
      </c>
      <c r="G36" s="35">
        <v>2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84</v>
      </c>
      <c r="B37" s="38"/>
      <c r="E37" s="33" t="s">
        <v>480</v>
      </c>
      <c r="J37" s="39"/>
    </row>
    <row r="38" spans="1:16" x14ac:dyDescent="0.25">
      <c r="A38" s="31" t="s">
        <v>86</v>
      </c>
      <c r="B38" s="38"/>
      <c r="E38" s="40" t="s">
        <v>81</v>
      </c>
      <c r="J38" s="39"/>
    </row>
    <row r="39" spans="1:16" x14ac:dyDescent="0.25">
      <c r="A39" s="31" t="s">
        <v>79</v>
      </c>
      <c r="B39" s="31">
        <v>2</v>
      </c>
      <c r="C39" s="32" t="s">
        <v>343</v>
      </c>
      <c r="D39" s="31" t="s">
        <v>81</v>
      </c>
      <c r="E39" s="33" t="s">
        <v>344</v>
      </c>
      <c r="F39" s="34" t="s">
        <v>120</v>
      </c>
      <c r="G39" s="35">
        <v>8</v>
      </c>
      <c r="H39" s="36">
        <v>0</v>
      </c>
      <c r="I39" s="36">
        <f>ROUND(G39*H39,P4)</f>
        <v>0</v>
      </c>
      <c r="J39" s="31"/>
      <c r="O39" s="37">
        <f>I39*0.21</f>
        <v>0</v>
      </c>
      <c r="P39">
        <v>3</v>
      </c>
    </row>
    <row r="40" spans="1:16" x14ac:dyDescent="0.25">
      <c r="A40" s="31" t="s">
        <v>84</v>
      </c>
      <c r="B40" s="38"/>
      <c r="E40" s="33" t="s">
        <v>344</v>
      </c>
      <c r="J40" s="39"/>
    </row>
    <row r="41" spans="1:16" x14ac:dyDescent="0.25">
      <c r="A41" s="31" t="s">
        <v>86</v>
      </c>
      <c r="B41" s="38"/>
      <c r="E41" s="40" t="s">
        <v>81</v>
      </c>
      <c r="J41" s="39"/>
    </row>
    <row r="42" spans="1:16" x14ac:dyDescent="0.25">
      <c r="A42" s="31" t="s">
        <v>79</v>
      </c>
      <c r="B42" s="31">
        <v>3</v>
      </c>
      <c r="C42" s="32" t="s">
        <v>345</v>
      </c>
      <c r="D42" s="31" t="s">
        <v>81</v>
      </c>
      <c r="E42" s="33" t="s">
        <v>346</v>
      </c>
      <c r="F42" s="34" t="s">
        <v>120</v>
      </c>
      <c r="G42" s="35">
        <v>12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84</v>
      </c>
      <c r="B43" s="38"/>
      <c r="E43" s="33" t="s">
        <v>346</v>
      </c>
      <c r="J43" s="39"/>
    </row>
    <row r="44" spans="1:16" x14ac:dyDescent="0.25">
      <c r="A44" s="31" t="s">
        <v>86</v>
      </c>
      <c r="B44" s="38"/>
      <c r="E44" s="40" t="s">
        <v>81</v>
      </c>
      <c r="J44" s="39"/>
    </row>
    <row r="45" spans="1:16" x14ac:dyDescent="0.25">
      <c r="A45" s="31" t="s">
        <v>79</v>
      </c>
      <c r="B45" s="31">
        <v>17</v>
      </c>
      <c r="C45" s="32" t="s">
        <v>481</v>
      </c>
      <c r="D45" s="31" t="s">
        <v>81</v>
      </c>
      <c r="E45" s="33" t="s">
        <v>482</v>
      </c>
      <c r="F45" s="34" t="s">
        <v>120</v>
      </c>
      <c r="G45" s="35">
        <v>4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33" t="s">
        <v>482</v>
      </c>
      <c r="J46" s="39"/>
    </row>
    <row r="47" spans="1:16" x14ac:dyDescent="0.25">
      <c r="A47" s="31" t="s">
        <v>86</v>
      </c>
      <c r="B47" s="38"/>
      <c r="E47" s="40" t="s">
        <v>81</v>
      </c>
      <c r="J47" s="39"/>
    </row>
    <row r="48" spans="1:16" x14ac:dyDescent="0.25">
      <c r="A48" s="31" t="s">
        <v>79</v>
      </c>
      <c r="B48" s="31">
        <v>15</v>
      </c>
      <c r="C48" s="32" t="s">
        <v>483</v>
      </c>
      <c r="D48" s="31" t="s">
        <v>81</v>
      </c>
      <c r="E48" s="33" t="s">
        <v>298</v>
      </c>
      <c r="F48" s="34" t="s">
        <v>120</v>
      </c>
      <c r="G48" s="35">
        <v>1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x14ac:dyDescent="0.25">
      <c r="A49" s="31" t="s">
        <v>84</v>
      </c>
      <c r="B49" s="38"/>
      <c r="E49" s="33" t="s">
        <v>298</v>
      </c>
      <c r="J49" s="39"/>
    </row>
    <row r="50" spans="1:16" x14ac:dyDescent="0.25">
      <c r="A50" s="31" t="s">
        <v>86</v>
      </c>
      <c r="B50" s="38"/>
      <c r="E50" s="40" t="s">
        <v>81</v>
      </c>
      <c r="J50" s="39"/>
    </row>
    <row r="51" spans="1:16" x14ac:dyDescent="0.25">
      <c r="A51" s="31" t="s">
        <v>79</v>
      </c>
      <c r="B51" s="31">
        <v>1</v>
      </c>
      <c r="C51" s="32" t="s">
        <v>484</v>
      </c>
      <c r="D51" s="31" t="s">
        <v>81</v>
      </c>
      <c r="E51" s="33" t="s">
        <v>485</v>
      </c>
      <c r="F51" s="34" t="s">
        <v>120</v>
      </c>
      <c r="G51" s="35">
        <v>4</v>
      </c>
      <c r="H51" s="36">
        <v>0</v>
      </c>
      <c r="I51" s="36">
        <f>ROUND(G51*H51,P4)</f>
        <v>0</v>
      </c>
      <c r="J51" s="31"/>
      <c r="O51" s="37">
        <f>I51*0.21</f>
        <v>0</v>
      </c>
      <c r="P51">
        <v>3</v>
      </c>
    </row>
    <row r="52" spans="1:16" x14ac:dyDescent="0.25">
      <c r="A52" s="31" t="s">
        <v>84</v>
      </c>
      <c r="B52" s="38"/>
      <c r="E52" s="33" t="s">
        <v>485</v>
      </c>
      <c r="J52" s="39"/>
    </row>
    <row r="53" spans="1:16" x14ac:dyDescent="0.25">
      <c r="A53" s="31" t="s">
        <v>86</v>
      </c>
      <c r="B53" s="38"/>
      <c r="E53" s="40" t="s">
        <v>81</v>
      </c>
      <c r="J53" s="39"/>
    </row>
    <row r="54" spans="1:16" x14ac:dyDescent="0.25">
      <c r="A54" s="31" t="s">
        <v>79</v>
      </c>
      <c r="B54" s="31">
        <v>18</v>
      </c>
      <c r="C54" s="32" t="s">
        <v>486</v>
      </c>
      <c r="D54" s="31" t="s">
        <v>81</v>
      </c>
      <c r="E54" s="33" t="s">
        <v>487</v>
      </c>
      <c r="F54" s="34" t="s">
        <v>488</v>
      </c>
      <c r="G54" s="35">
        <v>1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84</v>
      </c>
      <c r="B55" s="38"/>
      <c r="E55" s="33" t="s">
        <v>487</v>
      </c>
      <c r="J55" s="39"/>
    </row>
    <row r="56" spans="1:16" x14ac:dyDescent="0.25">
      <c r="A56" s="31" t="s">
        <v>86</v>
      </c>
      <c r="B56" s="38"/>
      <c r="E56" s="40" t="s">
        <v>81</v>
      </c>
      <c r="J56" s="39"/>
    </row>
    <row r="57" spans="1:16" ht="30" x14ac:dyDescent="0.25">
      <c r="A57" s="31" t="s">
        <v>79</v>
      </c>
      <c r="B57" s="31">
        <v>10</v>
      </c>
      <c r="C57" s="32" t="s">
        <v>489</v>
      </c>
      <c r="D57" s="31" t="s">
        <v>81</v>
      </c>
      <c r="E57" s="33" t="s">
        <v>490</v>
      </c>
      <c r="F57" s="34" t="s">
        <v>95</v>
      </c>
      <c r="G57" s="35">
        <v>34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ht="30" x14ac:dyDescent="0.25">
      <c r="A58" s="31" t="s">
        <v>84</v>
      </c>
      <c r="B58" s="38"/>
      <c r="E58" s="33" t="s">
        <v>490</v>
      </c>
      <c r="J58" s="39"/>
    </row>
    <row r="59" spans="1:16" x14ac:dyDescent="0.25">
      <c r="A59" s="31" t="s">
        <v>86</v>
      </c>
      <c r="B59" s="38"/>
      <c r="E59" s="40" t="s">
        <v>81</v>
      </c>
      <c r="J59" s="39"/>
    </row>
    <row r="60" spans="1:16" x14ac:dyDescent="0.25">
      <c r="A60" s="31" t="s">
        <v>79</v>
      </c>
      <c r="B60" s="31">
        <v>11</v>
      </c>
      <c r="C60" s="32" t="s">
        <v>491</v>
      </c>
      <c r="D60" s="31" t="s">
        <v>81</v>
      </c>
      <c r="E60" s="33" t="s">
        <v>492</v>
      </c>
      <c r="F60" s="34" t="s">
        <v>120</v>
      </c>
      <c r="G60" s="35">
        <v>16</v>
      </c>
      <c r="H60" s="36">
        <v>0</v>
      </c>
      <c r="I60" s="36">
        <f>ROUND(G60*H60,P4)</f>
        <v>0</v>
      </c>
      <c r="J60" s="31"/>
      <c r="O60" s="37">
        <f>I60*0.21</f>
        <v>0</v>
      </c>
      <c r="P60">
        <v>3</v>
      </c>
    </row>
    <row r="61" spans="1:16" x14ac:dyDescent="0.25">
      <c r="A61" s="31" t="s">
        <v>84</v>
      </c>
      <c r="B61" s="38"/>
      <c r="E61" s="33" t="s">
        <v>492</v>
      </c>
      <c r="J61" s="39"/>
    </row>
    <row r="62" spans="1:16" x14ac:dyDescent="0.25">
      <c r="A62" s="31" t="s">
        <v>86</v>
      </c>
      <c r="B62" s="38"/>
      <c r="E62" s="40" t="s">
        <v>81</v>
      </c>
      <c r="J62" s="39"/>
    </row>
    <row r="63" spans="1:16" x14ac:dyDescent="0.25">
      <c r="A63" s="25" t="s">
        <v>76</v>
      </c>
      <c r="B63" s="26"/>
      <c r="C63" s="27" t="s">
        <v>171</v>
      </c>
      <c r="D63" s="28"/>
      <c r="E63" s="25" t="s">
        <v>172</v>
      </c>
      <c r="F63" s="28"/>
      <c r="G63" s="28"/>
      <c r="H63" s="28"/>
      <c r="I63" s="29">
        <f>SUMIFS(I64:I96,A64:A96,"P")</f>
        <v>0</v>
      </c>
      <c r="J63" s="30"/>
    </row>
    <row r="64" spans="1:16" x14ac:dyDescent="0.25">
      <c r="A64" s="31" t="s">
        <v>79</v>
      </c>
      <c r="B64" s="31">
        <v>19</v>
      </c>
      <c r="C64" s="32" t="s">
        <v>493</v>
      </c>
      <c r="D64" s="31" t="s">
        <v>81</v>
      </c>
      <c r="E64" s="33" t="s">
        <v>494</v>
      </c>
      <c r="F64" s="34" t="s">
        <v>95</v>
      </c>
      <c r="G64" s="35">
        <v>44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494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178</v>
      </c>
      <c r="D67" s="31" t="s">
        <v>81</v>
      </c>
      <c r="E67" s="33" t="s">
        <v>495</v>
      </c>
      <c r="F67" s="34" t="s">
        <v>120</v>
      </c>
      <c r="G67" s="35">
        <v>10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495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21</v>
      </c>
      <c r="C70" s="32" t="s">
        <v>496</v>
      </c>
      <c r="D70" s="31" t="s">
        <v>81</v>
      </c>
      <c r="E70" s="33" t="s">
        <v>497</v>
      </c>
      <c r="F70" s="34" t="s">
        <v>83</v>
      </c>
      <c r="G70" s="35">
        <v>4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497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498</v>
      </c>
      <c r="D73" s="31" t="s">
        <v>81</v>
      </c>
      <c r="E73" s="33" t="s">
        <v>499</v>
      </c>
      <c r="F73" s="34" t="s">
        <v>120</v>
      </c>
      <c r="G73" s="35">
        <v>5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499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500</v>
      </c>
      <c r="D76" s="31" t="s">
        <v>81</v>
      </c>
      <c r="E76" s="33" t="s">
        <v>501</v>
      </c>
      <c r="F76" s="34" t="s">
        <v>120</v>
      </c>
      <c r="G76" s="35">
        <v>1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501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24</v>
      </c>
      <c r="C79" s="32" t="s">
        <v>502</v>
      </c>
      <c r="D79" s="31" t="s">
        <v>81</v>
      </c>
      <c r="E79" s="33" t="s">
        <v>503</v>
      </c>
      <c r="F79" s="34" t="s">
        <v>95</v>
      </c>
      <c r="G79" s="35">
        <v>34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503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504</v>
      </c>
      <c r="D82" s="31" t="s">
        <v>81</v>
      </c>
      <c r="E82" s="33" t="s">
        <v>505</v>
      </c>
      <c r="F82" s="34" t="s">
        <v>120</v>
      </c>
      <c r="G82" s="35">
        <v>1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505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26</v>
      </c>
      <c r="C85" s="32" t="s">
        <v>506</v>
      </c>
      <c r="D85" s="31" t="s">
        <v>81</v>
      </c>
      <c r="E85" s="33" t="s">
        <v>507</v>
      </c>
      <c r="F85" s="34" t="s">
        <v>488</v>
      </c>
      <c r="G85" s="35">
        <v>1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507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508</v>
      </c>
      <c r="D88" s="31" t="s">
        <v>81</v>
      </c>
      <c r="E88" s="33" t="s">
        <v>509</v>
      </c>
      <c r="F88" s="34" t="s">
        <v>120</v>
      </c>
      <c r="G88" s="35">
        <v>2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509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510</v>
      </c>
      <c r="D91" s="31" t="s">
        <v>81</v>
      </c>
      <c r="E91" s="33" t="s">
        <v>511</v>
      </c>
      <c r="F91" s="34" t="s">
        <v>120</v>
      </c>
      <c r="G91" s="35">
        <v>20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511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x14ac:dyDescent="0.25">
      <c r="A94" s="31" t="s">
        <v>79</v>
      </c>
      <c r="B94" s="31">
        <v>29</v>
      </c>
      <c r="C94" s="32" t="s">
        <v>512</v>
      </c>
      <c r="D94" s="31" t="s">
        <v>81</v>
      </c>
      <c r="E94" s="33" t="s">
        <v>513</v>
      </c>
      <c r="F94" s="34" t="s">
        <v>120</v>
      </c>
      <c r="G94" s="35">
        <v>4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x14ac:dyDescent="0.25">
      <c r="A95" s="31" t="s">
        <v>84</v>
      </c>
      <c r="B95" s="38"/>
      <c r="E95" s="33" t="s">
        <v>513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25" t="s">
        <v>76</v>
      </c>
      <c r="B97" s="26"/>
      <c r="C97" s="27" t="s">
        <v>364</v>
      </c>
      <c r="D97" s="28"/>
      <c r="E97" s="25" t="s">
        <v>365</v>
      </c>
      <c r="F97" s="28"/>
      <c r="G97" s="28"/>
      <c r="H97" s="28"/>
      <c r="I97" s="29">
        <f>SUMIFS(I98:I115,A98:A115,"P")</f>
        <v>0</v>
      </c>
      <c r="J97" s="30"/>
    </row>
    <row r="98" spans="1:16" x14ac:dyDescent="0.25">
      <c r="A98" s="31" t="s">
        <v>79</v>
      </c>
      <c r="B98" s="31">
        <v>30</v>
      </c>
      <c r="C98" s="32" t="s">
        <v>372</v>
      </c>
      <c r="D98" s="31" t="s">
        <v>81</v>
      </c>
      <c r="E98" s="33" t="s">
        <v>373</v>
      </c>
      <c r="F98" s="34" t="s">
        <v>368</v>
      </c>
      <c r="G98" s="35">
        <v>1</v>
      </c>
      <c r="H98" s="36">
        <v>0</v>
      </c>
      <c r="I98" s="36">
        <f>ROUND(G98*H98,P4)</f>
        <v>0</v>
      </c>
      <c r="J98" s="31"/>
      <c r="O98" s="37">
        <f>I98*0.21</f>
        <v>0</v>
      </c>
      <c r="P98">
        <v>3</v>
      </c>
    </row>
    <row r="99" spans="1:16" x14ac:dyDescent="0.25">
      <c r="A99" s="31" t="s">
        <v>84</v>
      </c>
      <c r="B99" s="38"/>
      <c r="E99" s="33" t="s">
        <v>373</v>
      </c>
      <c r="J99" s="39"/>
    </row>
    <row r="100" spans="1:16" x14ac:dyDescent="0.25">
      <c r="A100" s="31" t="s">
        <v>86</v>
      </c>
      <c r="B100" s="38"/>
      <c r="E100" s="40" t="s">
        <v>81</v>
      </c>
      <c r="J100" s="39"/>
    </row>
    <row r="101" spans="1:16" x14ac:dyDescent="0.25">
      <c r="A101" s="31" t="s">
        <v>79</v>
      </c>
      <c r="B101" s="31">
        <v>31</v>
      </c>
      <c r="C101" s="32" t="s">
        <v>514</v>
      </c>
      <c r="D101" s="31" t="s">
        <v>81</v>
      </c>
      <c r="E101" s="33" t="s">
        <v>515</v>
      </c>
      <c r="F101" s="34" t="s">
        <v>120</v>
      </c>
      <c r="G101" s="35">
        <v>1</v>
      </c>
      <c r="H101" s="36">
        <v>0</v>
      </c>
      <c r="I101" s="36">
        <f>ROUND(G101*H101,P4)</f>
        <v>0</v>
      </c>
      <c r="J101" s="31"/>
      <c r="O101" s="37">
        <f>I101*0.21</f>
        <v>0</v>
      </c>
      <c r="P101">
        <v>3</v>
      </c>
    </row>
    <row r="102" spans="1:16" x14ac:dyDescent="0.25">
      <c r="A102" s="31" t="s">
        <v>84</v>
      </c>
      <c r="B102" s="38"/>
      <c r="E102" s="33" t="s">
        <v>459</v>
      </c>
      <c r="J102" s="39"/>
    </row>
    <row r="103" spans="1:16" x14ac:dyDescent="0.25">
      <c r="A103" s="31" t="s">
        <v>86</v>
      </c>
      <c r="B103" s="38"/>
      <c r="E103" s="40" t="s">
        <v>81</v>
      </c>
      <c r="J103" s="39"/>
    </row>
    <row r="104" spans="1:16" x14ac:dyDescent="0.25">
      <c r="A104" s="31" t="s">
        <v>79</v>
      </c>
      <c r="B104" s="31">
        <v>32</v>
      </c>
      <c r="C104" s="32" t="s">
        <v>516</v>
      </c>
      <c r="D104" s="31" t="s">
        <v>81</v>
      </c>
      <c r="E104" s="33" t="s">
        <v>517</v>
      </c>
      <c r="F104" s="34" t="s">
        <v>120</v>
      </c>
      <c r="G104" s="35">
        <v>1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517</v>
      </c>
      <c r="J105" s="39"/>
    </row>
    <row r="106" spans="1:16" x14ac:dyDescent="0.25">
      <c r="A106" s="31" t="s">
        <v>86</v>
      </c>
      <c r="B106" s="38"/>
      <c r="E106" s="40" t="s">
        <v>81</v>
      </c>
      <c r="J106" s="39"/>
    </row>
    <row r="107" spans="1:16" x14ac:dyDescent="0.25">
      <c r="A107" s="31" t="s">
        <v>79</v>
      </c>
      <c r="B107" s="31">
        <v>33</v>
      </c>
      <c r="C107" s="32" t="s">
        <v>518</v>
      </c>
      <c r="D107" s="31" t="s">
        <v>81</v>
      </c>
      <c r="E107" s="33" t="s">
        <v>457</v>
      </c>
      <c r="F107" s="34" t="s">
        <v>120</v>
      </c>
      <c r="G107" s="35">
        <v>1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x14ac:dyDescent="0.25">
      <c r="A108" s="31" t="s">
        <v>84</v>
      </c>
      <c r="B108" s="38"/>
      <c r="E108" s="33" t="s">
        <v>457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519</v>
      </c>
      <c r="D110" s="31" t="s">
        <v>81</v>
      </c>
      <c r="E110" s="33" t="s">
        <v>520</v>
      </c>
      <c r="F110" s="34" t="s">
        <v>488</v>
      </c>
      <c r="G110" s="35">
        <v>1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x14ac:dyDescent="0.25">
      <c r="A111" s="31" t="s">
        <v>84</v>
      </c>
      <c r="B111" s="38"/>
      <c r="E111" s="33" t="s">
        <v>520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x14ac:dyDescent="0.25">
      <c r="A113" s="31" t="s">
        <v>79</v>
      </c>
      <c r="B113" s="31">
        <v>35</v>
      </c>
      <c r="C113" s="32" t="s">
        <v>521</v>
      </c>
      <c r="D113" s="31" t="s">
        <v>81</v>
      </c>
      <c r="E113" s="33" t="s">
        <v>370</v>
      </c>
      <c r="F113" s="34" t="s">
        <v>120</v>
      </c>
      <c r="G113" s="35">
        <v>1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x14ac:dyDescent="0.25">
      <c r="A114" s="31" t="s">
        <v>84</v>
      </c>
      <c r="B114" s="38"/>
      <c r="E114" s="33" t="s">
        <v>370</v>
      </c>
      <c r="J114" s="39"/>
    </row>
    <row r="115" spans="1:16" x14ac:dyDescent="0.25">
      <c r="A115" s="31" t="s">
        <v>86</v>
      </c>
      <c r="B115" s="41"/>
      <c r="C115" s="42"/>
      <c r="D115" s="42"/>
      <c r="E115" s="43" t="s">
        <v>81</v>
      </c>
      <c r="F115" s="42"/>
      <c r="G115" s="42"/>
      <c r="H115" s="42"/>
      <c r="I115" s="42"/>
      <c r="J11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7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20</v>
      </c>
      <c r="I3" s="20">
        <f>SUMIFS(I8:I375,A8:A375,"SD")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20</v>
      </c>
      <c r="D4" s="49"/>
      <c r="E4" s="18" t="s">
        <v>21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SUMIFS(I9:I35,A9:A35,"P")</f>
        <v>0</v>
      </c>
      <c r="J8" s="30"/>
    </row>
    <row r="9" spans="1:16" x14ac:dyDescent="0.25">
      <c r="A9" s="31" t="s">
        <v>79</v>
      </c>
      <c r="B9" s="31">
        <v>1</v>
      </c>
      <c r="C9" s="32" t="s">
        <v>80</v>
      </c>
      <c r="D9" s="31" t="s">
        <v>81</v>
      </c>
      <c r="E9" s="33" t="s">
        <v>82</v>
      </c>
      <c r="F9" s="34" t="s">
        <v>83</v>
      </c>
      <c r="G9" s="35">
        <v>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85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87</v>
      </c>
      <c r="D12" s="31" t="s">
        <v>81</v>
      </c>
      <c r="E12" s="33" t="s">
        <v>88</v>
      </c>
      <c r="F12" s="34" t="s">
        <v>83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89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30" x14ac:dyDescent="0.25">
      <c r="A15" s="31" t="s">
        <v>79</v>
      </c>
      <c r="B15" s="31">
        <v>3</v>
      </c>
      <c r="C15" s="32" t="s">
        <v>90</v>
      </c>
      <c r="D15" s="31" t="s">
        <v>81</v>
      </c>
      <c r="E15" s="33" t="s">
        <v>91</v>
      </c>
      <c r="F15" s="34" t="s">
        <v>83</v>
      </c>
      <c r="G15" s="35">
        <v>1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30" x14ac:dyDescent="0.25">
      <c r="A16" s="31" t="s">
        <v>84</v>
      </c>
      <c r="B16" s="38"/>
      <c r="E16" s="33" t="s">
        <v>92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31" t="s">
        <v>79</v>
      </c>
      <c r="B18" s="31">
        <v>4</v>
      </c>
      <c r="C18" s="32" t="s">
        <v>374</v>
      </c>
      <c r="D18" s="31" t="s">
        <v>81</v>
      </c>
      <c r="E18" s="33" t="s">
        <v>375</v>
      </c>
      <c r="F18" s="34" t="s">
        <v>83</v>
      </c>
      <c r="G18" s="35">
        <v>1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45" x14ac:dyDescent="0.25">
      <c r="A19" s="31" t="s">
        <v>84</v>
      </c>
      <c r="B19" s="38"/>
      <c r="E19" s="33" t="s">
        <v>376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5</v>
      </c>
      <c r="C21" s="32" t="s">
        <v>377</v>
      </c>
      <c r="D21" s="31" t="s">
        <v>81</v>
      </c>
      <c r="E21" s="33" t="s">
        <v>378</v>
      </c>
      <c r="F21" s="34" t="s">
        <v>83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378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x14ac:dyDescent="0.25">
      <c r="A24" s="31" t="s">
        <v>79</v>
      </c>
      <c r="B24" s="31">
        <v>6</v>
      </c>
      <c r="C24" s="32" t="s">
        <v>614</v>
      </c>
      <c r="D24" s="31" t="s">
        <v>81</v>
      </c>
      <c r="E24" s="33" t="s">
        <v>615</v>
      </c>
      <c r="F24" s="34" t="s">
        <v>83</v>
      </c>
      <c r="G24" s="35">
        <v>1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60" x14ac:dyDescent="0.25">
      <c r="A25" s="31" t="s">
        <v>84</v>
      </c>
      <c r="B25" s="38"/>
      <c r="E25" s="33" t="s">
        <v>616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7</v>
      </c>
      <c r="C27" s="32" t="s">
        <v>387</v>
      </c>
      <c r="D27" s="31" t="s">
        <v>81</v>
      </c>
      <c r="E27" s="33" t="s">
        <v>388</v>
      </c>
      <c r="F27" s="34" t="s">
        <v>83</v>
      </c>
      <c r="G27" s="35">
        <v>1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388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x14ac:dyDescent="0.25">
      <c r="A30" s="31" t="s">
        <v>79</v>
      </c>
      <c r="B30" s="31">
        <v>8</v>
      </c>
      <c r="C30" s="32" t="s">
        <v>391</v>
      </c>
      <c r="D30" s="31" t="s">
        <v>81</v>
      </c>
      <c r="E30" s="33" t="s">
        <v>392</v>
      </c>
      <c r="F30" s="34" t="s">
        <v>123</v>
      </c>
      <c r="G30" s="35">
        <v>0.5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84</v>
      </c>
      <c r="B31" s="38"/>
      <c r="E31" s="33" t="s">
        <v>393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ht="30" x14ac:dyDescent="0.25">
      <c r="A33" s="31" t="s">
        <v>79</v>
      </c>
      <c r="B33" s="31">
        <v>9</v>
      </c>
      <c r="C33" s="32" t="s">
        <v>97</v>
      </c>
      <c r="D33" s="31" t="s">
        <v>81</v>
      </c>
      <c r="E33" s="33" t="s">
        <v>98</v>
      </c>
      <c r="F33" s="34" t="s">
        <v>99</v>
      </c>
      <c r="G33" s="35">
        <v>1.25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ht="30" x14ac:dyDescent="0.25">
      <c r="A34" s="31" t="s">
        <v>84</v>
      </c>
      <c r="B34" s="38"/>
      <c r="E34" s="33" t="s">
        <v>98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x14ac:dyDescent="0.25">
      <c r="A36" s="25" t="s">
        <v>76</v>
      </c>
      <c r="B36" s="26"/>
      <c r="C36" s="27" t="s">
        <v>100</v>
      </c>
      <c r="D36" s="28"/>
      <c r="E36" s="25" t="s">
        <v>101</v>
      </c>
      <c r="F36" s="28"/>
      <c r="G36" s="28"/>
      <c r="H36" s="28"/>
      <c r="I36" s="29">
        <f>SUMIFS(I37:I111,A37:A111,"P")</f>
        <v>0</v>
      </c>
      <c r="J36" s="30"/>
    </row>
    <row r="37" spans="1:16" ht="30" x14ac:dyDescent="0.25">
      <c r="A37" s="31" t="s">
        <v>79</v>
      </c>
      <c r="B37" s="31">
        <v>10</v>
      </c>
      <c r="C37" s="32" t="s">
        <v>102</v>
      </c>
      <c r="D37" s="31" t="s">
        <v>81</v>
      </c>
      <c r="E37" s="33" t="s">
        <v>103</v>
      </c>
      <c r="F37" s="34" t="s">
        <v>99</v>
      </c>
      <c r="G37" s="35">
        <v>24.204999999999998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ht="30" x14ac:dyDescent="0.25">
      <c r="A38" s="31" t="s">
        <v>84</v>
      </c>
      <c r="B38" s="38"/>
      <c r="E38" s="33" t="s">
        <v>103</v>
      </c>
      <c r="J38" s="39"/>
    </row>
    <row r="39" spans="1:16" x14ac:dyDescent="0.25">
      <c r="A39" s="31" t="s">
        <v>86</v>
      </c>
      <c r="B39" s="38"/>
      <c r="E39" s="40" t="s">
        <v>81</v>
      </c>
      <c r="J39" s="39"/>
    </row>
    <row r="40" spans="1:16" x14ac:dyDescent="0.25">
      <c r="A40" s="31" t="s">
        <v>79</v>
      </c>
      <c r="B40" s="31">
        <v>11</v>
      </c>
      <c r="C40" s="32" t="s">
        <v>104</v>
      </c>
      <c r="D40" s="31" t="s">
        <v>81</v>
      </c>
      <c r="E40" s="33" t="s">
        <v>105</v>
      </c>
      <c r="F40" s="34" t="s">
        <v>106</v>
      </c>
      <c r="G40" s="35">
        <v>110.75</v>
      </c>
      <c r="H40" s="36">
        <v>0</v>
      </c>
      <c r="I40" s="36">
        <f>ROUND(G40*H40,P4)</f>
        <v>0</v>
      </c>
      <c r="J40" s="31"/>
      <c r="O40" s="37">
        <f>I40*0.21</f>
        <v>0</v>
      </c>
      <c r="P40">
        <v>3</v>
      </c>
    </row>
    <row r="41" spans="1:16" x14ac:dyDescent="0.25">
      <c r="A41" s="31" t="s">
        <v>84</v>
      </c>
      <c r="B41" s="38"/>
      <c r="E41" s="33" t="s">
        <v>105</v>
      </c>
      <c r="J41" s="39"/>
    </row>
    <row r="42" spans="1:16" x14ac:dyDescent="0.25">
      <c r="A42" s="31" t="s">
        <v>86</v>
      </c>
      <c r="B42" s="38"/>
      <c r="E42" s="40" t="s">
        <v>81</v>
      </c>
      <c r="J42" s="39"/>
    </row>
    <row r="43" spans="1:16" ht="30" x14ac:dyDescent="0.25">
      <c r="A43" s="31" t="s">
        <v>79</v>
      </c>
      <c r="B43" s="31">
        <v>12</v>
      </c>
      <c r="C43" s="32" t="s">
        <v>107</v>
      </c>
      <c r="D43" s="31" t="s">
        <v>81</v>
      </c>
      <c r="E43" s="33" t="s">
        <v>108</v>
      </c>
      <c r="F43" s="34" t="s">
        <v>95</v>
      </c>
      <c r="G43" s="35">
        <v>5</v>
      </c>
      <c r="H43" s="36">
        <v>0</v>
      </c>
      <c r="I43" s="36">
        <f>ROUND(G43*H43,P4)</f>
        <v>0</v>
      </c>
      <c r="J43" s="31"/>
      <c r="O43" s="37">
        <f>I43*0.21</f>
        <v>0</v>
      </c>
      <c r="P43">
        <v>3</v>
      </c>
    </row>
    <row r="44" spans="1:16" ht="30" x14ac:dyDescent="0.25">
      <c r="A44" s="31" t="s">
        <v>84</v>
      </c>
      <c r="B44" s="38"/>
      <c r="E44" s="33" t="s">
        <v>108</v>
      </c>
      <c r="J44" s="39"/>
    </row>
    <row r="45" spans="1:16" x14ac:dyDescent="0.25">
      <c r="A45" s="31" t="s">
        <v>86</v>
      </c>
      <c r="B45" s="38"/>
      <c r="E45" s="40" t="s">
        <v>81</v>
      </c>
      <c r="J45" s="39"/>
    </row>
    <row r="46" spans="1:16" ht="30" x14ac:dyDescent="0.25">
      <c r="A46" s="31" t="s">
        <v>79</v>
      </c>
      <c r="B46" s="31">
        <v>13</v>
      </c>
      <c r="C46" s="32" t="s">
        <v>113</v>
      </c>
      <c r="D46" s="31" t="s">
        <v>81</v>
      </c>
      <c r="E46" s="33" t="s">
        <v>114</v>
      </c>
      <c r="F46" s="34" t="s">
        <v>115</v>
      </c>
      <c r="G46" s="35">
        <v>0.25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30" x14ac:dyDescent="0.25">
      <c r="A47" s="31" t="s">
        <v>84</v>
      </c>
      <c r="B47" s="38"/>
      <c r="E47" s="33" t="s">
        <v>114</v>
      </c>
      <c r="J47" s="39"/>
    </row>
    <row r="48" spans="1:16" x14ac:dyDescent="0.25">
      <c r="A48" s="31" t="s">
        <v>86</v>
      </c>
      <c r="B48" s="38"/>
      <c r="E48" s="40" t="s">
        <v>81</v>
      </c>
      <c r="J48" s="39"/>
    </row>
    <row r="49" spans="1:16" x14ac:dyDescent="0.25">
      <c r="A49" s="31" t="s">
        <v>79</v>
      </c>
      <c r="B49" s="31">
        <v>14</v>
      </c>
      <c r="C49" s="32" t="s">
        <v>116</v>
      </c>
      <c r="D49" s="31" t="s">
        <v>81</v>
      </c>
      <c r="E49" s="33" t="s">
        <v>117</v>
      </c>
      <c r="F49" s="34" t="s">
        <v>115</v>
      </c>
      <c r="G49" s="35">
        <v>0.25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x14ac:dyDescent="0.25">
      <c r="A50" s="31" t="s">
        <v>84</v>
      </c>
      <c r="B50" s="38"/>
      <c r="E50" s="33" t="s">
        <v>117</v>
      </c>
      <c r="J50" s="39"/>
    </row>
    <row r="51" spans="1:16" x14ac:dyDescent="0.25">
      <c r="A51" s="31" t="s">
        <v>86</v>
      </c>
      <c r="B51" s="38"/>
      <c r="E51" s="40" t="s">
        <v>81</v>
      </c>
      <c r="J51" s="39"/>
    </row>
    <row r="52" spans="1:16" ht="30" x14ac:dyDescent="0.25">
      <c r="A52" s="31" t="s">
        <v>79</v>
      </c>
      <c r="B52" s="31">
        <v>15</v>
      </c>
      <c r="C52" s="32" t="s">
        <v>118</v>
      </c>
      <c r="D52" s="31" t="s">
        <v>81</v>
      </c>
      <c r="E52" s="33" t="s">
        <v>119</v>
      </c>
      <c r="F52" s="34" t="s">
        <v>120</v>
      </c>
      <c r="G52" s="35">
        <v>1</v>
      </c>
      <c r="H52" s="36">
        <v>0</v>
      </c>
      <c r="I52" s="36">
        <f>ROUND(G52*H52,P4)</f>
        <v>0</v>
      </c>
      <c r="J52" s="31"/>
      <c r="O52" s="37">
        <f>I52*0.21</f>
        <v>0</v>
      </c>
      <c r="P52">
        <v>3</v>
      </c>
    </row>
    <row r="53" spans="1:16" ht="30" x14ac:dyDescent="0.25">
      <c r="A53" s="31" t="s">
        <v>84</v>
      </c>
      <c r="B53" s="38"/>
      <c r="E53" s="33" t="s">
        <v>119</v>
      </c>
      <c r="J53" s="39"/>
    </row>
    <row r="54" spans="1:16" x14ac:dyDescent="0.25">
      <c r="A54" s="31" t="s">
        <v>86</v>
      </c>
      <c r="B54" s="38"/>
      <c r="E54" s="40" t="s">
        <v>81</v>
      </c>
      <c r="J54" s="39"/>
    </row>
    <row r="55" spans="1:16" ht="30" x14ac:dyDescent="0.25">
      <c r="A55" s="31" t="s">
        <v>79</v>
      </c>
      <c r="B55" s="31">
        <v>16</v>
      </c>
      <c r="C55" s="32" t="s">
        <v>121</v>
      </c>
      <c r="D55" s="31" t="s">
        <v>81</v>
      </c>
      <c r="E55" s="33" t="s">
        <v>122</v>
      </c>
      <c r="F55" s="34" t="s">
        <v>123</v>
      </c>
      <c r="G55" s="35">
        <v>2.5</v>
      </c>
      <c r="H55" s="36">
        <v>0</v>
      </c>
      <c r="I55" s="36">
        <f>ROUND(G55*H55,P4)</f>
        <v>0</v>
      </c>
      <c r="J55" s="31"/>
      <c r="O55" s="37">
        <f>I55*0.21</f>
        <v>0</v>
      </c>
      <c r="P55">
        <v>3</v>
      </c>
    </row>
    <row r="56" spans="1:16" ht="30" x14ac:dyDescent="0.25">
      <c r="A56" s="31" t="s">
        <v>84</v>
      </c>
      <c r="B56" s="38"/>
      <c r="E56" s="33" t="s">
        <v>122</v>
      </c>
      <c r="J56" s="39"/>
    </row>
    <row r="57" spans="1:16" x14ac:dyDescent="0.25">
      <c r="A57" s="31" t="s">
        <v>86</v>
      </c>
      <c r="B57" s="38"/>
      <c r="E57" s="40" t="s">
        <v>81</v>
      </c>
      <c r="J57" s="39"/>
    </row>
    <row r="58" spans="1:16" ht="30" x14ac:dyDescent="0.25">
      <c r="A58" s="31" t="s">
        <v>79</v>
      </c>
      <c r="B58" s="31">
        <v>17</v>
      </c>
      <c r="C58" s="32" t="s">
        <v>124</v>
      </c>
      <c r="D58" s="31" t="s">
        <v>81</v>
      </c>
      <c r="E58" s="33" t="s">
        <v>125</v>
      </c>
      <c r="F58" s="34" t="s">
        <v>123</v>
      </c>
      <c r="G58" s="35">
        <v>1.25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30" x14ac:dyDescent="0.25">
      <c r="A59" s="31" t="s">
        <v>84</v>
      </c>
      <c r="B59" s="38"/>
      <c r="E59" s="33" t="s">
        <v>125</v>
      </c>
      <c r="J59" s="39"/>
    </row>
    <row r="60" spans="1:16" x14ac:dyDescent="0.25">
      <c r="A60" s="31" t="s">
        <v>86</v>
      </c>
      <c r="B60" s="38"/>
      <c r="E60" s="40" t="s">
        <v>81</v>
      </c>
      <c r="J60" s="39"/>
    </row>
    <row r="61" spans="1:16" ht="30" x14ac:dyDescent="0.25">
      <c r="A61" s="31" t="s">
        <v>79</v>
      </c>
      <c r="B61" s="31">
        <v>18</v>
      </c>
      <c r="C61" s="32" t="s">
        <v>126</v>
      </c>
      <c r="D61" s="31" t="s">
        <v>81</v>
      </c>
      <c r="E61" s="33" t="s">
        <v>127</v>
      </c>
      <c r="F61" s="34" t="s">
        <v>123</v>
      </c>
      <c r="G61" s="35">
        <v>1.5</v>
      </c>
      <c r="H61" s="36">
        <v>0</v>
      </c>
      <c r="I61" s="36">
        <f>ROUND(G61*H61,P4)</f>
        <v>0</v>
      </c>
      <c r="J61" s="31"/>
      <c r="O61" s="37">
        <f>I61*0.21</f>
        <v>0</v>
      </c>
      <c r="P61">
        <v>3</v>
      </c>
    </row>
    <row r="62" spans="1:16" ht="30" x14ac:dyDescent="0.25">
      <c r="A62" s="31" t="s">
        <v>84</v>
      </c>
      <c r="B62" s="38"/>
      <c r="E62" s="33" t="s">
        <v>127</v>
      </c>
      <c r="J62" s="39"/>
    </row>
    <row r="63" spans="1:16" x14ac:dyDescent="0.25">
      <c r="A63" s="31" t="s">
        <v>86</v>
      </c>
      <c r="B63" s="38"/>
      <c r="E63" s="40" t="s">
        <v>81</v>
      </c>
      <c r="J63" s="39"/>
    </row>
    <row r="64" spans="1:16" ht="30" x14ac:dyDescent="0.25">
      <c r="A64" s="31" t="s">
        <v>79</v>
      </c>
      <c r="B64" s="31">
        <v>19</v>
      </c>
      <c r="C64" s="32" t="s">
        <v>128</v>
      </c>
      <c r="D64" s="31" t="s">
        <v>81</v>
      </c>
      <c r="E64" s="33" t="s">
        <v>129</v>
      </c>
      <c r="F64" s="34" t="s">
        <v>95</v>
      </c>
      <c r="G64" s="35">
        <v>222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ht="60" x14ac:dyDescent="0.25">
      <c r="A65" s="31" t="s">
        <v>84</v>
      </c>
      <c r="B65" s="38"/>
      <c r="E65" s="33" t="s">
        <v>130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131</v>
      </c>
      <c r="D67" s="31" t="s">
        <v>81</v>
      </c>
      <c r="E67" s="33" t="s">
        <v>132</v>
      </c>
      <c r="F67" s="34" t="s">
        <v>95</v>
      </c>
      <c r="G67" s="35">
        <v>222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45" x14ac:dyDescent="0.25">
      <c r="A68" s="31" t="s">
        <v>84</v>
      </c>
      <c r="B68" s="38"/>
      <c r="E68" s="33" t="s">
        <v>133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21</v>
      </c>
      <c r="C70" s="32" t="s">
        <v>134</v>
      </c>
      <c r="D70" s="31" t="s">
        <v>81</v>
      </c>
      <c r="E70" s="33" t="s">
        <v>135</v>
      </c>
      <c r="F70" s="34" t="s">
        <v>106</v>
      </c>
      <c r="G70" s="35">
        <v>110.75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135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136</v>
      </c>
      <c r="D73" s="31" t="s">
        <v>81</v>
      </c>
      <c r="E73" s="33" t="s">
        <v>137</v>
      </c>
      <c r="F73" s="34" t="s">
        <v>95</v>
      </c>
      <c r="G73" s="35">
        <v>87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45" x14ac:dyDescent="0.25">
      <c r="A74" s="31" t="s">
        <v>84</v>
      </c>
      <c r="B74" s="38"/>
      <c r="E74" s="33" t="s">
        <v>138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139</v>
      </c>
      <c r="D76" s="31" t="s">
        <v>81</v>
      </c>
      <c r="E76" s="33" t="s">
        <v>140</v>
      </c>
      <c r="F76" s="34" t="s">
        <v>83</v>
      </c>
      <c r="G76" s="35">
        <v>4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141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ht="30" x14ac:dyDescent="0.25">
      <c r="A79" s="31" t="s">
        <v>79</v>
      </c>
      <c r="B79" s="31">
        <v>24</v>
      </c>
      <c r="C79" s="32" t="s">
        <v>142</v>
      </c>
      <c r="D79" s="31" t="s">
        <v>81</v>
      </c>
      <c r="E79" s="33" t="s">
        <v>143</v>
      </c>
      <c r="F79" s="34" t="s">
        <v>83</v>
      </c>
      <c r="G79" s="35">
        <v>4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ht="30" x14ac:dyDescent="0.25">
      <c r="A80" s="31" t="s">
        <v>84</v>
      </c>
      <c r="B80" s="38"/>
      <c r="E80" s="33" t="s">
        <v>144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ht="30" x14ac:dyDescent="0.25">
      <c r="A82" s="31" t="s">
        <v>79</v>
      </c>
      <c r="B82" s="31">
        <v>25</v>
      </c>
      <c r="C82" s="32" t="s">
        <v>145</v>
      </c>
      <c r="D82" s="31" t="s">
        <v>81</v>
      </c>
      <c r="E82" s="33" t="s">
        <v>146</v>
      </c>
      <c r="F82" s="34" t="s">
        <v>123</v>
      </c>
      <c r="G82" s="35">
        <v>2.5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ht="30" x14ac:dyDescent="0.25">
      <c r="A83" s="31" t="s">
        <v>84</v>
      </c>
      <c r="B83" s="38"/>
      <c r="E83" s="33" t="s">
        <v>146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ht="30" x14ac:dyDescent="0.25">
      <c r="A85" s="31" t="s">
        <v>79</v>
      </c>
      <c r="B85" s="31">
        <v>26</v>
      </c>
      <c r="C85" s="32" t="s">
        <v>147</v>
      </c>
      <c r="D85" s="31" t="s">
        <v>81</v>
      </c>
      <c r="E85" s="33" t="s">
        <v>148</v>
      </c>
      <c r="F85" s="34" t="s">
        <v>123</v>
      </c>
      <c r="G85" s="35">
        <v>0.5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ht="30" x14ac:dyDescent="0.25">
      <c r="A86" s="31" t="s">
        <v>84</v>
      </c>
      <c r="B86" s="38"/>
      <c r="E86" s="33" t="s">
        <v>148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149</v>
      </c>
      <c r="D88" s="31" t="s">
        <v>81</v>
      </c>
      <c r="E88" s="33" t="s">
        <v>150</v>
      </c>
      <c r="F88" s="34" t="s">
        <v>95</v>
      </c>
      <c r="G88" s="35">
        <v>222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150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151</v>
      </c>
      <c r="D91" s="31" t="s">
        <v>81</v>
      </c>
      <c r="E91" s="33" t="s">
        <v>152</v>
      </c>
      <c r="F91" s="34" t="s">
        <v>95</v>
      </c>
      <c r="G91" s="35">
        <v>222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152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ht="30" x14ac:dyDescent="0.25">
      <c r="A94" s="31" t="s">
        <v>79</v>
      </c>
      <c r="B94" s="31">
        <v>29</v>
      </c>
      <c r="C94" s="32" t="s">
        <v>538</v>
      </c>
      <c r="D94" s="31" t="s">
        <v>81</v>
      </c>
      <c r="E94" s="33" t="s">
        <v>539</v>
      </c>
      <c r="F94" s="34" t="s">
        <v>95</v>
      </c>
      <c r="G94" s="35">
        <v>704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ht="30" x14ac:dyDescent="0.25">
      <c r="A95" s="31" t="s">
        <v>84</v>
      </c>
      <c r="B95" s="38"/>
      <c r="E95" s="33" t="s">
        <v>539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31" t="s">
        <v>79</v>
      </c>
      <c r="B97" s="31">
        <v>30</v>
      </c>
      <c r="C97" s="32" t="s">
        <v>156</v>
      </c>
      <c r="D97" s="31" t="s">
        <v>81</v>
      </c>
      <c r="E97" s="33" t="s">
        <v>157</v>
      </c>
      <c r="F97" s="34" t="s">
        <v>99</v>
      </c>
      <c r="G97" s="35">
        <v>25.004999999999999</v>
      </c>
      <c r="H97" s="36">
        <v>0</v>
      </c>
      <c r="I97" s="36">
        <f>ROUND(G97*H97,P4)</f>
        <v>0</v>
      </c>
      <c r="J97" s="31"/>
      <c r="O97" s="37">
        <f>I97*0.21</f>
        <v>0</v>
      </c>
      <c r="P97">
        <v>3</v>
      </c>
    </row>
    <row r="98" spans="1:16" x14ac:dyDescent="0.25">
      <c r="A98" s="31" t="s">
        <v>84</v>
      </c>
      <c r="B98" s="38"/>
      <c r="E98" s="33" t="s">
        <v>157</v>
      </c>
      <c r="J98" s="39"/>
    </row>
    <row r="99" spans="1:16" x14ac:dyDescent="0.25">
      <c r="A99" s="31" t="s">
        <v>86</v>
      </c>
      <c r="B99" s="38"/>
      <c r="E99" s="40" t="s">
        <v>81</v>
      </c>
      <c r="J99" s="39"/>
    </row>
    <row r="100" spans="1:16" ht="30" x14ac:dyDescent="0.25">
      <c r="A100" s="31" t="s">
        <v>79</v>
      </c>
      <c r="B100" s="31">
        <v>31</v>
      </c>
      <c r="C100" s="32" t="s">
        <v>158</v>
      </c>
      <c r="D100" s="31" t="s">
        <v>81</v>
      </c>
      <c r="E100" s="33" t="s">
        <v>159</v>
      </c>
      <c r="F100" s="34" t="s">
        <v>99</v>
      </c>
      <c r="G100" s="35">
        <v>150.03</v>
      </c>
      <c r="H100" s="36">
        <v>0</v>
      </c>
      <c r="I100" s="36">
        <f>ROUND(G100*H100,P4)</f>
        <v>0</v>
      </c>
      <c r="J100" s="31"/>
      <c r="O100" s="37">
        <f>I100*0.21</f>
        <v>0</v>
      </c>
      <c r="P100">
        <v>3</v>
      </c>
    </row>
    <row r="101" spans="1:16" ht="30" x14ac:dyDescent="0.25">
      <c r="A101" s="31" t="s">
        <v>84</v>
      </c>
      <c r="B101" s="38"/>
      <c r="E101" s="33" t="s">
        <v>159</v>
      </c>
      <c r="J101" s="39"/>
    </row>
    <row r="102" spans="1:16" x14ac:dyDescent="0.25">
      <c r="A102" s="31" t="s">
        <v>86</v>
      </c>
      <c r="B102" s="38"/>
      <c r="E102" s="40" t="s">
        <v>81</v>
      </c>
      <c r="J102" s="39"/>
    </row>
    <row r="103" spans="1:16" x14ac:dyDescent="0.25">
      <c r="A103" s="31" t="s">
        <v>79</v>
      </c>
      <c r="B103" s="31">
        <v>32</v>
      </c>
      <c r="C103" s="32" t="s">
        <v>164</v>
      </c>
      <c r="D103" s="31" t="s">
        <v>81</v>
      </c>
      <c r="E103" s="33" t="s">
        <v>165</v>
      </c>
      <c r="F103" s="34" t="s">
        <v>83</v>
      </c>
      <c r="G103" s="35">
        <v>16</v>
      </c>
      <c r="H103" s="36">
        <v>0</v>
      </c>
      <c r="I103" s="36">
        <f>ROUND(G103*H103,P4)</f>
        <v>0</v>
      </c>
      <c r="J103" s="31"/>
      <c r="O103" s="37">
        <f>I103*0.21</f>
        <v>0</v>
      </c>
      <c r="P103">
        <v>3</v>
      </c>
    </row>
    <row r="104" spans="1:16" x14ac:dyDescent="0.25">
      <c r="A104" s="31" t="s">
        <v>84</v>
      </c>
      <c r="B104" s="38"/>
      <c r="E104" s="33" t="s">
        <v>165</v>
      </c>
      <c r="J104" s="39"/>
    </row>
    <row r="105" spans="1:16" x14ac:dyDescent="0.25">
      <c r="A105" s="31" t="s">
        <v>86</v>
      </c>
      <c r="B105" s="38"/>
      <c r="E105" s="40" t="s">
        <v>81</v>
      </c>
      <c r="J105" s="39"/>
    </row>
    <row r="106" spans="1:16" ht="30" x14ac:dyDescent="0.25">
      <c r="A106" s="31" t="s">
        <v>79</v>
      </c>
      <c r="B106" s="31">
        <v>33</v>
      </c>
      <c r="C106" s="32" t="s">
        <v>166</v>
      </c>
      <c r="D106" s="31" t="s">
        <v>81</v>
      </c>
      <c r="E106" s="33" t="s">
        <v>167</v>
      </c>
      <c r="F106" s="34" t="s">
        <v>123</v>
      </c>
      <c r="G106" s="35">
        <v>0.5</v>
      </c>
      <c r="H106" s="36">
        <v>0</v>
      </c>
      <c r="I106" s="36">
        <f>ROUND(G106*H106,P4)</f>
        <v>0</v>
      </c>
      <c r="J106" s="31"/>
      <c r="O106" s="37">
        <f>I106*0.21</f>
        <v>0</v>
      </c>
      <c r="P106">
        <v>3</v>
      </c>
    </row>
    <row r="107" spans="1:16" ht="30" x14ac:dyDescent="0.25">
      <c r="A107" s="31" t="s">
        <v>84</v>
      </c>
      <c r="B107" s="38"/>
      <c r="E107" s="33" t="s">
        <v>167</v>
      </c>
      <c r="J107" s="39"/>
    </row>
    <row r="108" spans="1:16" x14ac:dyDescent="0.25">
      <c r="A108" s="31" t="s">
        <v>86</v>
      </c>
      <c r="B108" s="38"/>
      <c r="E108" s="40" t="s">
        <v>81</v>
      </c>
      <c r="J108" s="39"/>
    </row>
    <row r="109" spans="1:16" x14ac:dyDescent="0.25">
      <c r="A109" s="31" t="s">
        <v>79</v>
      </c>
      <c r="B109" s="31">
        <v>34</v>
      </c>
      <c r="C109" s="32" t="s">
        <v>541</v>
      </c>
      <c r="D109" s="31" t="s">
        <v>81</v>
      </c>
      <c r="E109" s="33" t="s">
        <v>169</v>
      </c>
      <c r="F109" s="34" t="s">
        <v>170</v>
      </c>
      <c r="G109" s="35">
        <v>2.5</v>
      </c>
      <c r="H109" s="36">
        <v>0</v>
      </c>
      <c r="I109" s="36">
        <f>ROUND(G109*H109,P4)</f>
        <v>0</v>
      </c>
      <c r="J109" s="31"/>
      <c r="O109" s="37">
        <f>I109*0.21</f>
        <v>0</v>
      </c>
      <c r="P109">
        <v>3</v>
      </c>
    </row>
    <row r="110" spans="1:16" x14ac:dyDescent="0.25">
      <c r="A110" s="31" t="s">
        <v>84</v>
      </c>
      <c r="B110" s="38"/>
      <c r="E110" s="33" t="s">
        <v>169</v>
      </c>
      <c r="J110" s="39"/>
    </row>
    <row r="111" spans="1:16" x14ac:dyDescent="0.25">
      <c r="A111" s="31" t="s">
        <v>86</v>
      </c>
      <c r="B111" s="38"/>
      <c r="E111" s="40" t="s">
        <v>81</v>
      </c>
      <c r="J111" s="39"/>
    </row>
    <row r="112" spans="1:16" x14ac:dyDescent="0.25">
      <c r="A112" s="25" t="s">
        <v>76</v>
      </c>
      <c r="B112" s="26"/>
      <c r="C112" s="27" t="s">
        <v>171</v>
      </c>
      <c r="D112" s="28"/>
      <c r="E112" s="25" t="s">
        <v>172</v>
      </c>
      <c r="F112" s="28"/>
      <c r="G112" s="28"/>
      <c r="H112" s="28"/>
      <c r="I112" s="29">
        <f>SUMIFS(I113:I232,A113:A232,"P")</f>
        <v>0</v>
      </c>
      <c r="J112" s="30"/>
    </row>
    <row r="113" spans="1:16" ht="30" x14ac:dyDescent="0.25">
      <c r="A113" s="31" t="s">
        <v>79</v>
      </c>
      <c r="B113" s="31">
        <v>35</v>
      </c>
      <c r="C113" s="32" t="s">
        <v>173</v>
      </c>
      <c r="D113" s="31" t="s">
        <v>81</v>
      </c>
      <c r="E113" s="33" t="s">
        <v>174</v>
      </c>
      <c r="F113" s="34" t="s">
        <v>83</v>
      </c>
      <c r="G113" s="35">
        <v>10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ht="30" x14ac:dyDescent="0.25">
      <c r="A114" s="31" t="s">
        <v>84</v>
      </c>
      <c r="B114" s="38"/>
      <c r="E114" s="33" t="s">
        <v>174</v>
      </c>
      <c r="J114" s="39"/>
    </row>
    <row r="115" spans="1:16" x14ac:dyDescent="0.25">
      <c r="A115" s="31" t="s">
        <v>86</v>
      </c>
      <c r="B115" s="38"/>
      <c r="E115" s="40" t="s">
        <v>81</v>
      </c>
      <c r="J115" s="39"/>
    </row>
    <row r="116" spans="1:16" x14ac:dyDescent="0.25">
      <c r="A116" s="31" t="s">
        <v>79</v>
      </c>
      <c r="B116" s="31">
        <v>36</v>
      </c>
      <c r="C116" s="32" t="s">
        <v>175</v>
      </c>
      <c r="D116" s="31" t="s">
        <v>81</v>
      </c>
      <c r="E116" s="33" t="s">
        <v>176</v>
      </c>
      <c r="F116" s="34" t="s">
        <v>83</v>
      </c>
      <c r="G116" s="35">
        <v>7</v>
      </c>
      <c r="H116" s="36">
        <v>0</v>
      </c>
      <c r="I116" s="36">
        <f>ROUND(G116*H116,P4)</f>
        <v>0</v>
      </c>
      <c r="J116" s="31"/>
      <c r="O116" s="37">
        <f>I116*0.21</f>
        <v>0</v>
      </c>
      <c r="P116">
        <v>3</v>
      </c>
    </row>
    <row r="117" spans="1:16" ht="45" x14ac:dyDescent="0.25">
      <c r="A117" s="31" t="s">
        <v>84</v>
      </c>
      <c r="B117" s="38"/>
      <c r="E117" s="33" t="s">
        <v>177</v>
      </c>
      <c r="J117" s="39"/>
    </row>
    <row r="118" spans="1:16" x14ac:dyDescent="0.25">
      <c r="A118" s="31" t="s">
        <v>86</v>
      </c>
      <c r="B118" s="38"/>
      <c r="E118" s="40" t="s">
        <v>81</v>
      </c>
      <c r="J118" s="39"/>
    </row>
    <row r="119" spans="1:16" x14ac:dyDescent="0.25">
      <c r="A119" s="31" t="s">
        <v>79</v>
      </c>
      <c r="B119" s="31">
        <v>37</v>
      </c>
      <c r="C119" s="32" t="s">
        <v>178</v>
      </c>
      <c r="D119" s="31" t="s">
        <v>81</v>
      </c>
      <c r="E119" s="33" t="s">
        <v>179</v>
      </c>
      <c r="F119" s="34" t="s">
        <v>83</v>
      </c>
      <c r="G119" s="35">
        <v>31</v>
      </c>
      <c r="H119" s="36">
        <v>0</v>
      </c>
      <c r="I119" s="36">
        <f>ROUND(G119*H119,P4)</f>
        <v>0</v>
      </c>
      <c r="J119" s="31"/>
      <c r="O119" s="37">
        <f>I119*0.21</f>
        <v>0</v>
      </c>
      <c r="P119">
        <v>3</v>
      </c>
    </row>
    <row r="120" spans="1:16" x14ac:dyDescent="0.25">
      <c r="A120" s="31" t="s">
        <v>84</v>
      </c>
      <c r="B120" s="38"/>
      <c r="E120" s="33" t="s">
        <v>179</v>
      </c>
      <c r="J120" s="39"/>
    </row>
    <row r="121" spans="1:16" x14ac:dyDescent="0.25">
      <c r="A121" s="31" t="s">
        <v>86</v>
      </c>
      <c r="B121" s="38"/>
      <c r="E121" s="40" t="s">
        <v>81</v>
      </c>
      <c r="J121" s="39"/>
    </row>
    <row r="122" spans="1:16" x14ac:dyDescent="0.25">
      <c r="A122" s="31" t="s">
        <v>79</v>
      </c>
      <c r="B122" s="31">
        <v>38</v>
      </c>
      <c r="C122" s="32" t="s">
        <v>180</v>
      </c>
      <c r="D122" s="31" t="s">
        <v>81</v>
      </c>
      <c r="E122" s="33" t="s">
        <v>181</v>
      </c>
      <c r="F122" s="34" t="s">
        <v>83</v>
      </c>
      <c r="G122" s="35">
        <v>1</v>
      </c>
      <c r="H122" s="36">
        <v>0</v>
      </c>
      <c r="I122" s="36">
        <f>ROUND(G122*H122,P4)</f>
        <v>0</v>
      </c>
      <c r="J122" s="31"/>
      <c r="O122" s="37">
        <f>I122*0.21</f>
        <v>0</v>
      </c>
      <c r="P122">
        <v>3</v>
      </c>
    </row>
    <row r="123" spans="1:16" x14ac:dyDescent="0.25">
      <c r="A123" s="31" t="s">
        <v>84</v>
      </c>
      <c r="B123" s="38"/>
      <c r="E123" s="33" t="s">
        <v>181</v>
      </c>
      <c r="J123" s="39"/>
    </row>
    <row r="124" spans="1:16" x14ac:dyDescent="0.25">
      <c r="A124" s="31" t="s">
        <v>86</v>
      </c>
      <c r="B124" s="38"/>
      <c r="E124" s="40" t="s">
        <v>81</v>
      </c>
      <c r="J124" s="39"/>
    </row>
    <row r="125" spans="1:16" x14ac:dyDescent="0.25">
      <c r="A125" s="31" t="s">
        <v>79</v>
      </c>
      <c r="B125" s="31">
        <v>39</v>
      </c>
      <c r="C125" s="32" t="s">
        <v>182</v>
      </c>
      <c r="D125" s="31" t="s">
        <v>81</v>
      </c>
      <c r="E125" s="33" t="s">
        <v>183</v>
      </c>
      <c r="F125" s="34" t="s">
        <v>83</v>
      </c>
      <c r="G125" s="35">
        <v>2</v>
      </c>
      <c r="H125" s="36">
        <v>0</v>
      </c>
      <c r="I125" s="36">
        <f>ROUND(G125*H125,P4)</f>
        <v>0</v>
      </c>
      <c r="J125" s="31"/>
      <c r="O125" s="37">
        <f>I125*0.21</f>
        <v>0</v>
      </c>
      <c r="P125">
        <v>3</v>
      </c>
    </row>
    <row r="126" spans="1:16" x14ac:dyDescent="0.25">
      <c r="A126" s="31" t="s">
        <v>84</v>
      </c>
      <c r="B126" s="38"/>
      <c r="E126" s="33" t="s">
        <v>183</v>
      </c>
      <c r="J126" s="39"/>
    </row>
    <row r="127" spans="1:16" x14ac:dyDescent="0.25">
      <c r="A127" s="31" t="s">
        <v>86</v>
      </c>
      <c r="B127" s="38"/>
      <c r="E127" s="40" t="s">
        <v>81</v>
      </c>
      <c r="J127" s="39"/>
    </row>
    <row r="128" spans="1:16" x14ac:dyDescent="0.25">
      <c r="A128" s="31" t="s">
        <v>79</v>
      </c>
      <c r="B128" s="31">
        <v>40</v>
      </c>
      <c r="C128" s="32" t="s">
        <v>184</v>
      </c>
      <c r="D128" s="31" t="s">
        <v>81</v>
      </c>
      <c r="E128" s="33" t="s">
        <v>185</v>
      </c>
      <c r="F128" s="34" t="s">
        <v>95</v>
      </c>
      <c r="G128" s="35">
        <v>463</v>
      </c>
      <c r="H128" s="36">
        <v>0</v>
      </c>
      <c r="I128" s="36">
        <f>ROUND(G128*H128,P4)</f>
        <v>0</v>
      </c>
      <c r="J128" s="31"/>
      <c r="O128" s="37">
        <f>I128*0.21</f>
        <v>0</v>
      </c>
      <c r="P128">
        <v>3</v>
      </c>
    </row>
    <row r="129" spans="1:16" x14ac:dyDescent="0.25">
      <c r="A129" s="31" t="s">
        <v>84</v>
      </c>
      <c r="B129" s="38"/>
      <c r="E129" s="33" t="s">
        <v>185</v>
      </c>
      <c r="J129" s="39"/>
    </row>
    <row r="130" spans="1:16" x14ac:dyDescent="0.25">
      <c r="A130" s="31" t="s">
        <v>86</v>
      </c>
      <c r="B130" s="38"/>
      <c r="E130" s="40" t="s">
        <v>81</v>
      </c>
      <c r="J130" s="39"/>
    </row>
    <row r="131" spans="1:16" x14ac:dyDescent="0.25">
      <c r="A131" s="31" t="s">
        <v>79</v>
      </c>
      <c r="B131" s="31">
        <v>41</v>
      </c>
      <c r="C131" s="32" t="s">
        <v>186</v>
      </c>
      <c r="D131" s="31" t="s">
        <v>81</v>
      </c>
      <c r="E131" s="33" t="s">
        <v>187</v>
      </c>
      <c r="F131" s="34" t="s">
        <v>115</v>
      </c>
      <c r="G131" s="35">
        <v>0.46300000000000002</v>
      </c>
      <c r="H131" s="36">
        <v>0</v>
      </c>
      <c r="I131" s="36">
        <f>ROUND(G131*H131,P4)</f>
        <v>0</v>
      </c>
      <c r="J131" s="31"/>
      <c r="O131" s="37">
        <f>I131*0.21</f>
        <v>0</v>
      </c>
      <c r="P131">
        <v>3</v>
      </c>
    </row>
    <row r="132" spans="1:16" x14ac:dyDescent="0.25">
      <c r="A132" s="31" t="s">
        <v>84</v>
      </c>
      <c r="B132" s="38"/>
      <c r="E132" s="33" t="s">
        <v>187</v>
      </c>
      <c r="J132" s="39"/>
    </row>
    <row r="133" spans="1:16" x14ac:dyDescent="0.25">
      <c r="A133" s="31" t="s">
        <v>86</v>
      </c>
      <c r="B133" s="38"/>
      <c r="E133" s="40" t="s">
        <v>81</v>
      </c>
      <c r="J133" s="39"/>
    </row>
    <row r="134" spans="1:16" x14ac:dyDescent="0.25">
      <c r="A134" s="31" t="s">
        <v>79</v>
      </c>
      <c r="B134" s="31">
        <v>42</v>
      </c>
      <c r="C134" s="32" t="s">
        <v>188</v>
      </c>
      <c r="D134" s="31" t="s">
        <v>81</v>
      </c>
      <c r="E134" s="33" t="s">
        <v>189</v>
      </c>
      <c r="F134" s="34" t="s">
        <v>83</v>
      </c>
      <c r="G134" s="35">
        <v>6</v>
      </c>
      <c r="H134" s="36">
        <v>0</v>
      </c>
      <c r="I134" s="36">
        <f>ROUND(G134*H134,P4)</f>
        <v>0</v>
      </c>
      <c r="J134" s="31"/>
      <c r="O134" s="37">
        <f>I134*0.21</f>
        <v>0</v>
      </c>
      <c r="P134">
        <v>3</v>
      </c>
    </row>
    <row r="135" spans="1:16" x14ac:dyDescent="0.25">
      <c r="A135" s="31" t="s">
        <v>84</v>
      </c>
      <c r="B135" s="38"/>
      <c r="E135" s="33" t="s">
        <v>189</v>
      </c>
      <c r="J135" s="39"/>
    </row>
    <row r="136" spans="1:16" x14ac:dyDescent="0.25">
      <c r="A136" s="31" t="s">
        <v>86</v>
      </c>
      <c r="B136" s="38"/>
      <c r="E136" s="40" t="s">
        <v>81</v>
      </c>
      <c r="J136" s="39"/>
    </row>
    <row r="137" spans="1:16" x14ac:dyDescent="0.25">
      <c r="A137" s="31" t="s">
        <v>79</v>
      </c>
      <c r="B137" s="31">
        <v>43</v>
      </c>
      <c r="C137" s="32" t="s">
        <v>542</v>
      </c>
      <c r="D137" s="31" t="s">
        <v>81</v>
      </c>
      <c r="E137" s="33" t="s">
        <v>543</v>
      </c>
      <c r="F137" s="34" t="s">
        <v>95</v>
      </c>
      <c r="G137" s="35">
        <v>563</v>
      </c>
      <c r="H137" s="36">
        <v>0</v>
      </c>
      <c r="I137" s="36">
        <f>ROUND(G137*H137,P4)</f>
        <v>0</v>
      </c>
      <c r="J137" s="31"/>
      <c r="O137" s="37">
        <f>I137*0.21</f>
        <v>0</v>
      </c>
      <c r="P137">
        <v>3</v>
      </c>
    </row>
    <row r="138" spans="1:16" x14ac:dyDescent="0.25">
      <c r="A138" s="31" t="s">
        <v>84</v>
      </c>
      <c r="B138" s="38"/>
      <c r="E138" s="33" t="s">
        <v>543</v>
      </c>
      <c r="J138" s="39"/>
    </row>
    <row r="139" spans="1:16" x14ac:dyDescent="0.25">
      <c r="A139" s="31" t="s">
        <v>86</v>
      </c>
      <c r="B139" s="38"/>
      <c r="E139" s="40" t="s">
        <v>81</v>
      </c>
      <c r="J139" s="39"/>
    </row>
    <row r="140" spans="1:16" x14ac:dyDescent="0.25">
      <c r="A140" s="31" t="s">
        <v>79</v>
      </c>
      <c r="B140" s="31">
        <v>44</v>
      </c>
      <c r="C140" s="32" t="s">
        <v>195</v>
      </c>
      <c r="D140" s="31" t="s">
        <v>81</v>
      </c>
      <c r="E140" s="33" t="s">
        <v>196</v>
      </c>
      <c r="F140" s="34" t="s">
        <v>83</v>
      </c>
      <c r="G140" s="35">
        <v>2</v>
      </c>
      <c r="H140" s="36">
        <v>0</v>
      </c>
      <c r="I140" s="36">
        <f>ROUND(G140*H140,P4)</f>
        <v>0</v>
      </c>
      <c r="J140" s="31"/>
      <c r="O140" s="37">
        <f>I140*0.21</f>
        <v>0</v>
      </c>
      <c r="P140">
        <v>3</v>
      </c>
    </row>
    <row r="141" spans="1:16" x14ac:dyDescent="0.25">
      <c r="A141" s="31" t="s">
        <v>84</v>
      </c>
      <c r="B141" s="38"/>
      <c r="E141" s="33" t="s">
        <v>196</v>
      </c>
      <c r="J141" s="39"/>
    </row>
    <row r="142" spans="1:16" x14ac:dyDescent="0.25">
      <c r="A142" s="31" t="s">
        <v>86</v>
      </c>
      <c r="B142" s="38"/>
      <c r="E142" s="40" t="s">
        <v>81</v>
      </c>
      <c r="J142" s="39"/>
    </row>
    <row r="143" spans="1:16" x14ac:dyDescent="0.25">
      <c r="A143" s="31" t="s">
        <v>79</v>
      </c>
      <c r="B143" s="31">
        <v>45</v>
      </c>
      <c r="C143" s="32" t="s">
        <v>197</v>
      </c>
      <c r="D143" s="31" t="s">
        <v>81</v>
      </c>
      <c r="E143" s="33" t="s">
        <v>198</v>
      </c>
      <c r="F143" s="34" t="s">
        <v>95</v>
      </c>
      <c r="G143" s="35">
        <v>0.25</v>
      </c>
      <c r="H143" s="36">
        <v>0</v>
      </c>
      <c r="I143" s="36">
        <f>ROUND(G143*H143,P4)</f>
        <v>0</v>
      </c>
      <c r="J143" s="31"/>
      <c r="O143" s="37">
        <f>I143*0.21</f>
        <v>0</v>
      </c>
      <c r="P143">
        <v>3</v>
      </c>
    </row>
    <row r="144" spans="1:16" x14ac:dyDescent="0.25">
      <c r="A144" s="31" t="s">
        <v>84</v>
      </c>
      <c r="B144" s="38"/>
      <c r="E144" s="33" t="s">
        <v>198</v>
      </c>
      <c r="J144" s="39"/>
    </row>
    <row r="145" spans="1:16" x14ac:dyDescent="0.25">
      <c r="A145" s="31" t="s">
        <v>86</v>
      </c>
      <c r="B145" s="38"/>
      <c r="E145" s="40" t="s">
        <v>81</v>
      </c>
      <c r="J145" s="39"/>
    </row>
    <row r="146" spans="1:16" x14ac:dyDescent="0.25">
      <c r="A146" s="31" t="s">
        <v>79</v>
      </c>
      <c r="B146" s="31">
        <v>46</v>
      </c>
      <c r="C146" s="32" t="s">
        <v>396</v>
      </c>
      <c r="D146" s="31" t="s">
        <v>81</v>
      </c>
      <c r="E146" s="33" t="s">
        <v>397</v>
      </c>
      <c r="F146" s="34" t="s">
        <v>83</v>
      </c>
      <c r="G146" s="35">
        <v>1</v>
      </c>
      <c r="H146" s="36">
        <v>0</v>
      </c>
      <c r="I146" s="36">
        <f>ROUND(G146*H146,P4)</f>
        <v>0</v>
      </c>
      <c r="J146" s="31"/>
      <c r="O146" s="37">
        <f>I146*0.21</f>
        <v>0</v>
      </c>
      <c r="P146">
        <v>3</v>
      </c>
    </row>
    <row r="147" spans="1:16" ht="45" x14ac:dyDescent="0.25">
      <c r="A147" s="31" t="s">
        <v>84</v>
      </c>
      <c r="B147" s="38"/>
      <c r="E147" s="33" t="s">
        <v>398</v>
      </c>
      <c r="J147" s="39"/>
    </row>
    <row r="148" spans="1:16" x14ac:dyDescent="0.25">
      <c r="A148" s="31" t="s">
        <v>86</v>
      </c>
      <c r="B148" s="38"/>
      <c r="E148" s="40" t="s">
        <v>81</v>
      </c>
      <c r="J148" s="39"/>
    </row>
    <row r="149" spans="1:16" x14ac:dyDescent="0.25">
      <c r="A149" s="31" t="s">
        <v>79</v>
      </c>
      <c r="B149" s="31">
        <v>47</v>
      </c>
      <c r="C149" s="32" t="s">
        <v>199</v>
      </c>
      <c r="D149" s="31" t="s">
        <v>81</v>
      </c>
      <c r="E149" s="33" t="s">
        <v>200</v>
      </c>
      <c r="F149" s="34" t="s">
        <v>83</v>
      </c>
      <c r="G149" s="35">
        <v>2</v>
      </c>
      <c r="H149" s="36">
        <v>0</v>
      </c>
      <c r="I149" s="36">
        <f>ROUND(G149*H149,P4)</f>
        <v>0</v>
      </c>
      <c r="J149" s="31"/>
      <c r="O149" s="37">
        <f>I149*0.21</f>
        <v>0</v>
      </c>
      <c r="P149">
        <v>3</v>
      </c>
    </row>
    <row r="150" spans="1:16" x14ac:dyDescent="0.25">
      <c r="A150" s="31" t="s">
        <v>84</v>
      </c>
      <c r="B150" s="38"/>
      <c r="E150" s="33" t="s">
        <v>200</v>
      </c>
      <c r="J150" s="39"/>
    </row>
    <row r="151" spans="1:16" x14ac:dyDescent="0.25">
      <c r="A151" s="31" t="s">
        <v>86</v>
      </c>
      <c r="B151" s="38"/>
      <c r="E151" s="40" t="s">
        <v>81</v>
      </c>
      <c r="J151" s="39"/>
    </row>
    <row r="152" spans="1:16" x14ac:dyDescent="0.25">
      <c r="A152" s="31" t="s">
        <v>79</v>
      </c>
      <c r="B152" s="31">
        <v>48</v>
      </c>
      <c r="C152" s="32" t="s">
        <v>201</v>
      </c>
      <c r="D152" s="31" t="s">
        <v>81</v>
      </c>
      <c r="E152" s="33" t="s">
        <v>203</v>
      </c>
      <c r="F152" s="34" t="s">
        <v>83</v>
      </c>
      <c r="G152" s="35">
        <v>1</v>
      </c>
      <c r="H152" s="36">
        <v>0</v>
      </c>
      <c r="I152" s="36">
        <f>ROUND(G152*H152,P4)</f>
        <v>0</v>
      </c>
      <c r="J152" s="31"/>
      <c r="O152" s="37">
        <f>I152*0.21</f>
        <v>0</v>
      </c>
      <c r="P152">
        <v>3</v>
      </c>
    </row>
    <row r="153" spans="1:16" x14ac:dyDescent="0.25">
      <c r="A153" s="31" t="s">
        <v>84</v>
      </c>
      <c r="B153" s="38"/>
      <c r="E153" s="33" t="s">
        <v>203</v>
      </c>
      <c r="J153" s="39"/>
    </row>
    <row r="154" spans="1:16" x14ac:dyDescent="0.25">
      <c r="A154" s="31" t="s">
        <v>86</v>
      </c>
      <c r="B154" s="38"/>
      <c r="E154" s="40" t="s">
        <v>81</v>
      </c>
      <c r="J154" s="39"/>
    </row>
    <row r="155" spans="1:16" ht="30" x14ac:dyDescent="0.25">
      <c r="A155" s="31" t="s">
        <v>79</v>
      </c>
      <c r="B155" s="31">
        <v>49</v>
      </c>
      <c r="C155" s="32" t="s">
        <v>204</v>
      </c>
      <c r="D155" s="31" t="s">
        <v>81</v>
      </c>
      <c r="E155" s="33" t="s">
        <v>206</v>
      </c>
      <c r="F155" s="34" t="s">
        <v>83</v>
      </c>
      <c r="G155" s="35">
        <v>14</v>
      </c>
      <c r="H155" s="36">
        <v>0</v>
      </c>
      <c r="I155" s="36">
        <f>ROUND(G155*H155,P4)</f>
        <v>0</v>
      </c>
      <c r="J155" s="31"/>
      <c r="O155" s="37">
        <f>I155*0.21</f>
        <v>0</v>
      </c>
      <c r="P155">
        <v>3</v>
      </c>
    </row>
    <row r="156" spans="1:16" ht="30" x14ac:dyDescent="0.25">
      <c r="A156" s="31" t="s">
        <v>84</v>
      </c>
      <c r="B156" s="38"/>
      <c r="E156" s="33" t="s">
        <v>206</v>
      </c>
      <c r="J156" s="39"/>
    </row>
    <row r="157" spans="1:16" x14ac:dyDescent="0.25">
      <c r="A157" s="31" t="s">
        <v>86</v>
      </c>
      <c r="B157" s="38"/>
      <c r="E157" s="40" t="s">
        <v>81</v>
      </c>
      <c r="J157" s="39"/>
    </row>
    <row r="158" spans="1:16" x14ac:dyDescent="0.25">
      <c r="A158" s="31" t="s">
        <v>79</v>
      </c>
      <c r="B158" s="31">
        <v>50</v>
      </c>
      <c r="C158" s="32" t="s">
        <v>207</v>
      </c>
      <c r="D158" s="31" t="s">
        <v>81</v>
      </c>
      <c r="E158" s="33" t="s">
        <v>208</v>
      </c>
      <c r="F158" s="34" t="s">
        <v>83</v>
      </c>
      <c r="G158" s="35">
        <v>3</v>
      </c>
      <c r="H158" s="36">
        <v>0</v>
      </c>
      <c r="I158" s="36">
        <f>ROUND(G158*H158,P4)</f>
        <v>0</v>
      </c>
      <c r="J158" s="31"/>
      <c r="O158" s="37">
        <f>I158*0.21</f>
        <v>0</v>
      </c>
      <c r="P158">
        <v>3</v>
      </c>
    </row>
    <row r="159" spans="1:16" x14ac:dyDescent="0.25">
      <c r="A159" s="31" t="s">
        <v>84</v>
      </c>
      <c r="B159" s="38"/>
      <c r="E159" s="33" t="s">
        <v>208</v>
      </c>
      <c r="J159" s="39"/>
    </row>
    <row r="160" spans="1:16" x14ac:dyDescent="0.25">
      <c r="A160" s="31" t="s">
        <v>86</v>
      </c>
      <c r="B160" s="38"/>
      <c r="E160" s="40" t="s">
        <v>81</v>
      </c>
      <c r="J160" s="39"/>
    </row>
    <row r="161" spans="1:16" ht="30" x14ac:dyDescent="0.25">
      <c r="A161" s="31" t="s">
        <v>79</v>
      </c>
      <c r="B161" s="31">
        <v>51</v>
      </c>
      <c r="C161" s="32" t="s">
        <v>209</v>
      </c>
      <c r="D161" s="31" t="s">
        <v>81</v>
      </c>
      <c r="E161" s="33" t="s">
        <v>211</v>
      </c>
      <c r="F161" s="34" t="s">
        <v>83</v>
      </c>
      <c r="G161" s="35">
        <v>4</v>
      </c>
      <c r="H161" s="36">
        <v>0</v>
      </c>
      <c r="I161" s="36">
        <f>ROUND(G161*H161,P4)</f>
        <v>0</v>
      </c>
      <c r="J161" s="31"/>
      <c r="O161" s="37">
        <f>I161*0.21</f>
        <v>0</v>
      </c>
      <c r="P161">
        <v>3</v>
      </c>
    </row>
    <row r="162" spans="1:16" ht="30" x14ac:dyDescent="0.25">
      <c r="A162" s="31" t="s">
        <v>84</v>
      </c>
      <c r="B162" s="38"/>
      <c r="E162" s="33" t="s">
        <v>211</v>
      </c>
      <c r="J162" s="39"/>
    </row>
    <row r="163" spans="1:16" x14ac:dyDescent="0.25">
      <c r="A163" s="31" t="s">
        <v>86</v>
      </c>
      <c r="B163" s="38"/>
      <c r="E163" s="40" t="s">
        <v>81</v>
      </c>
      <c r="J163" s="39"/>
    </row>
    <row r="164" spans="1:16" ht="30" x14ac:dyDescent="0.25">
      <c r="A164" s="31" t="s">
        <v>79</v>
      </c>
      <c r="B164" s="31">
        <v>52</v>
      </c>
      <c r="C164" s="32" t="s">
        <v>212</v>
      </c>
      <c r="D164" s="31" t="s">
        <v>81</v>
      </c>
      <c r="E164" s="33" t="s">
        <v>213</v>
      </c>
      <c r="F164" s="34" t="s">
        <v>83</v>
      </c>
      <c r="G164" s="35">
        <v>1</v>
      </c>
      <c r="H164" s="36">
        <v>0</v>
      </c>
      <c r="I164" s="36">
        <f>ROUND(G164*H164,P4)</f>
        <v>0</v>
      </c>
      <c r="J164" s="31"/>
      <c r="O164" s="37">
        <f>I164*0.21</f>
        <v>0</v>
      </c>
      <c r="P164">
        <v>3</v>
      </c>
    </row>
    <row r="165" spans="1:16" ht="30" x14ac:dyDescent="0.25">
      <c r="A165" s="31" t="s">
        <v>84</v>
      </c>
      <c r="B165" s="38"/>
      <c r="E165" s="33" t="s">
        <v>213</v>
      </c>
      <c r="J165" s="39"/>
    </row>
    <row r="166" spans="1:16" x14ac:dyDescent="0.25">
      <c r="A166" s="31" t="s">
        <v>86</v>
      </c>
      <c r="B166" s="38"/>
      <c r="E166" s="40" t="s">
        <v>81</v>
      </c>
      <c r="J166" s="39"/>
    </row>
    <row r="167" spans="1:16" ht="30" x14ac:dyDescent="0.25">
      <c r="A167" s="31" t="s">
        <v>79</v>
      </c>
      <c r="B167" s="31">
        <v>53</v>
      </c>
      <c r="C167" s="32" t="s">
        <v>214</v>
      </c>
      <c r="D167" s="31" t="s">
        <v>81</v>
      </c>
      <c r="E167" s="33" t="s">
        <v>215</v>
      </c>
      <c r="F167" s="34" t="s">
        <v>83</v>
      </c>
      <c r="G167" s="35">
        <v>4</v>
      </c>
      <c r="H167" s="36">
        <v>0</v>
      </c>
      <c r="I167" s="36">
        <f>ROUND(G167*H167,P4)</f>
        <v>0</v>
      </c>
      <c r="J167" s="31"/>
      <c r="O167" s="37">
        <f>I167*0.21</f>
        <v>0</v>
      </c>
      <c r="P167">
        <v>3</v>
      </c>
    </row>
    <row r="168" spans="1:16" ht="30" x14ac:dyDescent="0.25">
      <c r="A168" s="31" t="s">
        <v>84</v>
      </c>
      <c r="B168" s="38"/>
      <c r="E168" s="33" t="s">
        <v>216</v>
      </c>
      <c r="J168" s="39"/>
    </row>
    <row r="169" spans="1:16" x14ac:dyDescent="0.25">
      <c r="A169" s="31" t="s">
        <v>86</v>
      </c>
      <c r="B169" s="38"/>
      <c r="E169" s="40" t="s">
        <v>81</v>
      </c>
      <c r="J169" s="39"/>
    </row>
    <row r="170" spans="1:16" x14ac:dyDescent="0.25">
      <c r="A170" s="31" t="s">
        <v>79</v>
      </c>
      <c r="B170" s="31">
        <v>54</v>
      </c>
      <c r="C170" s="32" t="s">
        <v>217</v>
      </c>
      <c r="D170" s="31" t="s">
        <v>81</v>
      </c>
      <c r="E170" s="33" t="s">
        <v>218</v>
      </c>
      <c r="F170" s="34" t="s">
        <v>83</v>
      </c>
      <c r="G170" s="35">
        <v>1</v>
      </c>
      <c r="H170" s="36">
        <v>0</v>
      </c>
      <c r="I170" s="36">
        <f>ROUND(G170*H170,P4)</f>
        <v>0</v>
      </c>
      <c r="J170" s="31"/>
      <c r="O170" s="37">
        <f>I170*0.21</f>
        <v>0</v>
      </c>
      <c r="P170">
        <v>3</v>
      </c>
    </row>
    <row r="171" spans="1:16" x14ac:dyDescent="0.25">
      <c r="A171" s="31" t="s">
        <v>84</v>
      </c>
      <c r="B171" s="38"/>
      <c r="E171" s="33" t="s">
        <v>218</v>
      </c>
      <c r="J171" s="39"/>
    </row>
    <row r="172" spans="1:16" x14ac:dyDescent="0.25">
      <c r="A172" s="31" t="s">
        <v>86</v>
      </c>
      <c r="B172" s="38"/>
      <c r="E172" s="40" t="s">
        <v>81</v>
      </c>
      <c r="J172" s="39"/>
    </row>
    <row r="173" spans="1:16" x14ac:dyDescent="0.25">
      <c r="A173" s="31" t="s">
        <v>79</v>
      </c>
      <c r="B173" s="31">
        <v>55</v>
      </c>
      <c r="C173" s="32" t="s">
        <v>403</v>
      </c>
      <c r="D173" s="31" t="s">
        <v>81</v>
      </c>
      <c r="E173" s="33" t="s">
        <v>404</v>
      </c>
      <c r="F173" s="34" t="s">
        <v>83</v>
      </c>
      <c r="G173" s="35">
        <v>1</v>
      </c>
      <c r="H173" s="36">
        <v>0</v>
      </c>
      <c r="I173" s="36">
        <f>ROUND(G173*H173,P4)</f>
        <v>0</v>
      </c>
      <c r="J173" s="31"/>
      <c r="O173" s="37">
        <f>I173*0.21</f>
        <v>0</v>
      </c>
      <c r="P173">
        <v>3</v>
      </c>
    </row>
    <row r="174" spans="1:16" x14ac:dyDescent="0.25">
      <c r="A174" s="31" t="s">
        <v>84</v>
      </c>
      <c r="B174" s="38"/>
      <c r="E174" s="33" t="s">
        <v>404</v>
      </c>
      <c r="J174" s="39"/>
    </row>
    <row r="175" spans="1:16" x14ac:dyDescent="0.25">
      <c r="A175" s="31" t="s">
        <v>86</v>
      </c>
      <c r="B175" s="38"/>
      <c r="E175" s="40" t="s">
        <v>81</v>
      </c>
      <c r="J175" s="39"/>
    </row>
    <row r="176" spans="1:16" x14ac:dyDescent="0.25">
      <c r="A176" s="31" t="s">
        <v>79</v>
      </c>
      <c r="B176" s="31">
        <v>56</v>
      </c>
      <c r="C176" s="32" t="s">
        <v>546</v>
      </c>
      <c r="D176" s="31" t="s">
        <v>81</v>
      </c>
      <c r="E176" s="33" t="s">
        <v>547</v>
      </c>
      <c r="F176" s="34" t="s">
        <v>83</v>
      </c>
      <c r="G176" s="35">
        <v>1</v>
      </c>
      <c r="H176" s="36">
        <v>0</v>
      </c>
      <c r="I176" s="36">
        <f>ROUND(G176*H176,P4)</f>
        <v>0</v>
      </c>
      <c r="J176" s="31"/>
      <c r="O176" s="37">
        <f>I176*0.21</f>
        <v>0</v>
      </c>
      <c r="P176">
        <v>3</v>
      </c>
    </row>
    <row r="177" spans="1:16" x14ac:dyDescent="0.25">
      <c r="A177" s="31" t="s">
        <v>84</v>
      </c>
      <c r="B177" s="38"/>
      <c r="E177" s="33" t="s">
        <v>547</v>
      </c>
      <c r="J177" s="39"/>
    </row>
    <row r="178" spans="1:16" x14ac:dyDescent="0.25">
      <c r="A178" s="31" t="s">
        <v>86</v>
      </c>
      <c r="B178" s="38"/>
      <c r="E178" s="40" t="s">
        <v>81</v>
      </c>
      <c r="J178" s="39"/>
    </row>
    <row r="179" spans="1:16" x14ac:dyDescent="0.25">
      <c r="A179" s="31" t="s">
        <v>79</v>
      </c>
      <c r="B179" s="31">
        <v>57</v>
      </c>
      <c r="C179" s="32" t="s">
        <v>551</v>
      </c>
      <c r="D179" s="31" t="s">
        <v>81</v>
      </c>
      <c r="E179" s="33" t="s">
        <v>552</v>
      </c>
      <c r="F179" s="34" t="s">
        <v>83</v>
      </c>
      <c r="G179" s="35">
        <v>1</v>
      </c>
      <c r="H179" s="36">
        <v>0</v>
      </c>
      <c r="I179" s="36">
        <f>ROUND(G179*H179,P4)</f>
        <v>0</v>
      </c>
      <c r="J179" s="31"/>
      <c r="O179" s="37">
        <f>I179*0.21</f>
        <v>0</v>
      </c>
      <c r="P179">
        <v>3</v>
      </c>
    </row>
    <row r="180" spans="1:16" x14ac:dyDescent="0.25">
      <c r="A180" s="31" t="s">
        <v>84</v>
      </c>
      <c r="B180" s="38"/>
      <c r="E180" s="33" t="s">
        <v>552</v>
      </c>
      <c r="J180" s="39"/>
    </row>
    <row r="181" spans="1:16" x14ac:dyDescent="0.25">
      <c r="A181" s="31" t="s">
        <v>86</v>
      </c>
      <c r="B181" s="38"/>
      <c r="E181" s="40" t="s">
        <v>81</v>
      </c>
      <c r="J181" s="39"/>
    </row>
    <row r="182" spans="1:16" x14ac:dyDescent="0.25">
      <c r="A182" s="31" t="s">
        <v>79</v>
      </c>
      <c r="B182" s="31">
        <v>59</v>
      </c>
      <c r="C182" s="32" t="s">
        <v>617</v>
      </c>
      <c r="D182" s="31" t="s">
        <v>81</v>
      </c>
      <c r="E182" s="33" t="s">
        <v>618</v>
      </c>
      <c r="F182" s="34" t="s">
        <v>83</v>
      </c>
      <c r="G182" s="35">
        <v>2</v>
      </c>
      <c r="H182" s="36">
        <v>0</v>
      </c>
      <c r="I182" s="36">
        <f>ROUND(G182*H182,P4)</f>
        <v>0</v>
      </c>
      <c r="J182" s="31"/>
      <c r="O182" s="37">
        <f>I182*0.21</f>
        <v>0</v>
      </c>
      <c r="P182">
        <v>3</v>
      </c>
    </row>
    <row r="183" spans="1:16" x14ac:dyDescent="0.25">
      <c r="A183" s="31" t="s">
        <v>84</v>
      </c>
      <c r="B183" s="38"/>
      <c r="E183" s="33" t="s">
        <v>618</v>
      </c>
      <c r="J183" s="39"/>
    </row>
    <row r="184" spans="1:16" x14ac:dyDescent="0.25">
      <c r="A184" s="31" t="s">
        <v>86</v>
      </c>
      <c r="B184" s="38"/>
      <c r="E184" s="40" t="s">
        <v>81</v>
      </c>
      <c r="J184" s="39"/>
    </row>
    <row r="185" spans="1:16" x14ac:dyDescent="0.25">
      <c r="A185" s="31" t="s">
        <v>79</v>
      </c>
      <c r="B185" s="31">
        <v>58</v>
      </c>
      <c r="C185" s="32" t="s">
        <v>219</v>
      </c>
      <c r="D185" s="31" t="s">
        <v>81</v>
      </c>
      <c r="E185" s="33" t="s">
        <v>220</v>
      </c>
      <c r="F185" s="34" t="s">
        <v>83</v>
      </c>
      <c r="G185" s="35">
        <v>3</v>
      </c>
      <c r="H185" s="36">
        <v>0</v>
      </c>
      <c r="I185" s="36">
        <f>ROUND(G185*H185,P4)</f>
        <v>0</v>
      </c>
      <c r="J185" s="31"/>
      <c r="O185" s="37">
        <f>I185*0.21</f>
        <v>0</v>
      </c>
      <c r="P185">
        <v>3</v>
      </c>
    </row>
    <row r="186" spans="1:16" x14ac:dyDescent="0.25">
      <c r="A186" s="31" t="s">
        <v>84</v>
      </c>
      <c r="B186" s="38"/>
      <c r="E186" s="33" t="s">
        <v>220</v>
      </c>
      <c r="J186" s="39"/>
    </row>
    <row r="187" spans="1:16" x14ac:dyDescent="0.25">
      <c r="A187" s="31" t="s">
        <v>86</v>
      </c>
      <c r="B187" s="38"/>
      <c r="E187" s="40" t="s">
        <v>81</v>
      </c>
      <c r="J187" s="39"/>
    </row>
    <row r="188" spans="1:16" x14ac:dyDescent="0.25">
      <c r="A188" s="31" t="s">
        <v>79</v>
      </c>
      <c r="B188" s="31">
        <v>60</v>
      </c>
      <c r="C188" s="32" t="s">
        <v>619</v>
      </c>
      <c r="D188" s="31" t="s">
        <v>81</v>
      </c>
      <c r="E188" s="33" t="s">
        <v>620</v>
      </c>
      <c r="F188" s="34" t="s">
        <v>83</v>
      </c>
      <c r="G188" s="35">
        <v>2</v>
      </c>
      <c r="H188" s="36">
        <v>0</v>
      </c>
      <c r="I188" s="36">
        <f>ROUND(G188*H188,P4)</f>
        <v>0</v>
      </c>
      <c r="J188" s="31"/>
      <c r="O188" s="37">
        <f>I188*0.21</f>
        <v>0</v>
      </c>
      <c r="P188">
        <v>3</v>
      </c>
    </row>
    <row r="189" spans="1:16" x14ac:dyDescent="0.25">
      <c r="A189" s="31" t="s">
        <v>84</v>
      </c>
      <c r="B189" s="38"/>
      <c r="E189" s="33" t="s">
        <v>620</v>
      </c>
      <c r="J189" s="39"/>
    </row>
    <row r="190" spans="1:16" x14ac:dyDescent="0.25">
      <c r="A190" s="31" t="s">
        <v>86</v>
      </c>
      <c r="B190" s="38"/>
      <c r="E190" s="40" t="s">
        <v>81</v>
      </c>
      <c r="J190" s="39"/>
    </row>
    <row r="191" spans="1:16" x14ac:dyDescent="0.25">
      <c r="A191" s="31" t="s">
        <v>79</v>
      </c>
      <c r="B191" s="31">
        <v>61</v>
      </c>
      <c r="C191" s="32" t="s">
        <v>221</v>
      </c>
      <c r="D191" s="31" t="s">
        <v>81</v>
      </c>
      <c r="E191" s="33" t="s">
        <v>222</v>
      </c>
      <c r="F191" s="34" t="s">
        <v>83</v>
      </c>
      <c r="G191" s="35">
        <v>3</v>
      </c>
      <c r="H191" s="36">
        <v>0</v>
      </c>
      <c r="I191" s="36">
        <f>ROUND(G191*H191,P4)</f>
        <v>0</v>
      </c>
      <c r="J191" s="31"/>
      <c r="O191" s="37">
        <f>I191*0.21</f>
        <v>0</v>
      </c>
      <c r="P191">
        <v>3</v>
      </c>
    </row>
    <row r="192" spans="1:16" x14ac:dyDescent="0.25">
      <c r="A192" s="31" t="s">
        <v>84</v>
      </c>
      <c r="B192" s="38"/>
      <c r="E192" s="33" t="s">
        <v>222</v>
      </c>
      <c r="J192" s="39"/>
    </row>
    <row r="193" spans="1:16" x14ac:dyDescent="0.25">
      <c r="A193" s="31" t="s">
        <v>86</v>
      </c>
      <c r="B193" s="38"/>
      <c r="E193" s="40" t="s">
        <v>81</v>
      </c>
      <c r="J193" s="39"/>
    </row>
    <row r="194" spans="1:16" ht="30" x14ac:dyDescent="0.25">
      <c r="A194" s="31" t="s">
        <v>79</v>
      </c>
      <c r="B194" s="31">
        <v>62</v>
      </c>
      <c r="C194" s="32" t="s">
        <v>223</v>
      </c>
      <c r="D194" s="31" t="s">
        <v>81</v>
      </c>
      <c r="E194" s="33" t="s">
        <v>224</v>
      </c>
      <c r="F194" s="34" t="s">
        <v>83</v>
      </c>
      <c r="G194" s="35">
        <v>5</v>
      </c>
      <c r="H194" s="36">
        <v>0</v>
      </c>
      <c r="I194" s="36">
        <f>ROUND(G194*H194,P4)</f>
        <v>0</v>
      </c>
      <c r="J194" s="31"/>
      <c r="O194" s="37">
        <f>I194*0.21</f>
        <v>0</v>
      </c>
      <c r="P194">
        <v>3</v>
      </c>
    </row>
    <row r="195" spans="1:16" ht="30" x14ac:dyDescent="0.25">
      <c r="A195" s="31" t="s">
        <v>84</v>
      </c>
      <c r="B195" s="38"/>
      <c r="E195" s="33" t="s">
        <v>224</v>
      </c>
      <c r="J195" s="39"/>
    </row>
    <row r="196" spans="1:16" x14ac:dyDescent="0.25">
      <c r="A196" s="31" t="s">
        <v>86</v>
      </c>
      <c r="B196" s="38"/>
      <c r="E196" s="40" t="s">
        <v>81</v>
      </c>
      <c r="J196" s="39"/>
    </row>
    <row r="197" spans="1:16" x14ac:dyDescent="0.25">
      <c r="A197" s="31" t="s">
        <v>79</v>
      </c>
      <c r="B197" s="31">
        <v>63</v>
      </c>
      <c r="C197" s="32" t="s">
        <v>573</v>
      </c>
      <c r="D197" s="31" t="s">
        <v>81</v>
      </c>
      <c r="E197" s="33" t="s">
        <v>574</v>
      </c>
      <c r="F197" s="34" t="s">
        <v>83</v>
      </c>
      <c r="G197" s="35">
        <v>1</v>
      </c>
      <c r="H197" s="36">
        <v>0</v>
      </c>
      <c r="I197" s="36">
        <f>ROUND(G197*H197,P4)</f>
        <v>0</v>
      </c>
      <c r="J197" s="31"/>
      <c r="O197" s="37">
        <f>I197*0.21</f>
        <v>0</v>
      </c>
      <c r="P197">
        <v>3</v>
      </c>
    </row>
    <row r="198" spans="1:16" x14ac:dyDescent="0.25">
      <c r="A198" s="31" t="s">
        <v>84</v>
      </c>
      <c r="B198" s="38"/>
      <c r="E198" s="33" t="s">
        <v>574</v>
      </c>
      <c r="J198" s="39"/>
    </row>
    <row r="199" spans="1:16" x14ac:dyDescent="0.25">
      <c r="A199" s="31" t="s">
        <v>86</v>
      </c>
      <c r="B199" s="38"/>
      <c r="E199" s="40" t="s">
        <v>81</v>
      </c>
      <c r="J199" s="39"/>
    </row>
    <row r="200" spans="1:16" x14ac:dyDescent="0.25">
      <c r="A200" s="31" t="s">
        <v>79</v>
      </c>
      <c r="B200" s="31">
        <v>64</v>
      </c>
      <c r="C200" s="32" t="s">
        <v>225</v>
      </c>
      <c r="D200" s="31" t="s">
        <v>81</v>
      </c>
      <c r="E200" s="33" t="s">
        <v>226</v>
      </c>
      <c r="F200" s="34" t="s">
        <v>83</v>
      </c>
      <c r="G200" s="35">
        <v>1</v>
      </c>
      <c r="H200" s="36">
        <v>0</v>
      </c>
      <c r="I200" s="36">
        <f>ROUND(G200*H200,P4)</f>
        <v>0</v>
      </c>
      <c r="J200" s="31"/>
      <c r="O200" s="37">
        <f>I200*0.21</f>
        <v>0</v>
      </c>
      <c r="P200">
        <v>3</v>
      </c>
    </row>
    <row r="201" spans="1:16" x14ac:dyDescent="0.25">
      <c r="A201" s="31" t="s">
        <v>84</v>
      </c>
      <c r="B201" s="38"/>
      <c r="E201" s="33" t="s">
        <v>226</v>
      </c>
      <c r="J201" s="39"/>
    </row>
    <row r="202" spans="1:16" x14ac:dyDescent="0.25">
      <c r="A202" s="31" t="s">
        <v>86</v>
      </c>
      <c r="B202" s="38"/>
      <c r="E202" s="40" t="s">
        <v>81</v>
      </c>
      <c r="J202" s="39"/>
    </row>
    <row r="203" spans="1:16" x14ac:dyDescent="0.25">
      <c r="A203" s="31" t="s">
        <v>79</v>
      </c>
      <c r="B203" s="31">
        <v>65</v>
      </c>
      <c r="C203" s="32" t="s">
        <v>231</v>
      </c>
      <c r="D203" s="31" t="s">
        <v>81</v>
      </c>
      <c r="E203" s="33" t="s">
        <v>232</v>
      </c>
      <c r="F203" s="34" t="s">
        <v>83</v>
      </c>
      <c r="G203" s="35">
        <v>1</v>
      </c>
      <c r="H203" s="36">
        <v>0</v>
      </c>
      <c r="I203" s="36">
        <f>ROUND(G203*H203,P4)</f>
        <v>0</v>
      </c>
      <c r="J203" s="31"/>
      <c r="O203" s="37">
        <f>I203*0.21</f>
        <v>0</v>
      </c>
      <c r="P203">
        <v>3</v>
      </c>
    </row>
    <row r="204" spans="1:16" x14ac:dyDescent="0.25">
      <c r="A204" s="31" t="s">
        <v>84</v>
      </c>
      <c r="B204" s="38"/>
      <c r="E204" s="33" t="s">
        <v>232</v>
      </c>
      <c r="J204" s="39"/>
    </row>
    <row r="205" spans="1:16" x14ac:dyDescent="0.25">
      <c r="A205" s="31" t="s">
        <v>86</v>
      </c>
      <c r="B205" s="38"/>
      <c r="E205" s="40" t="s">
        <v>81</v>
      </c>
      <c r="J205" s="39"/>
    </row>
    <row r="206" spans="1:16" ht="30" x14ac:dyDescent="0.25">
      <c r="A206" s="31" t="s">
        <v>79</v>
      </c>
      <c r="B206" s="31">
        <v>66</v>
      </c>
      <c r="C206" s="32" t="s">
        <v>419</v>
      </c>
      <c r="D206" s="31" t="s">
        <v>81</v>
      </c>
      <c r="E206" s="33" t="s">
        <v>420</v>
      </c>
      <c r="F206" s="34" t="s">
        <v>83</v>
      </c>
      <c r="G206" s="35">
        <v>1</v>
      </c>
      <c r="H206" s="36">
        <v>0</v>
      </c>
      <c r="I206" s="36">
        <f>ROUND(G206*H206,P4)</f>
        <v>0</v>
      </c>
      <c r="J206" s="31"/>
      <c r="O206" s="37">
        <f>I206*0.21</f>
        <v>0</v>
      </c>
      <c r="P206">
        <v>3</v>
      </c>
    </row>
    <row r="207" spans="1:16" ht="30" x14ac:dyDescent="0.25">
      <c r="A207" s="31" t="s">
        <v>84</v>
      </c>
      <c r="B207" s="38"/>
      <c r="E207" s="33" t="s">
        <v>421</v>
      </c>
      <c r="J207" s="39"/>
    </row>
    <row r="208" spans="1:16" x14ac:dyDescent="0.25">
      <c r="A208" s="31" t="s">
        <v>86</v>
      </c>
      <c r="B208" s="38"/>
      <c r="E208" s="40" t="s">
        <v>81</v>
      </c>
      <c r="J208" s="39"/>
    </row>
    <row r="209" spans="1:16" ht="30" x14ac:dyDescent="0.25">
      <c r="A209" s="31" t="s">
        <v>79</v>
      </c>
      <c r="B209" s="31">
        <v>67</v>
      </c>
      <c r="C209" s="32" t="s">
        <v>422</v>
      </c>
      <c r="D209" s="31" t="s">
        <v>81</v>
      </c>
      <c r="E209" s="33" t="s">
        <v>423</v>
      </c>
      <c r="F209" s="34" t="s">
        <v>83</v>
      </c>
      <c r="G209" s="35">
        <v>1</v>
      </c>
      <c r="H209" s="36">
        <v>0</v>
      </c>
      <c r="I209" s="36">
        <f>ROUND(G209*H209,P4)</f>
        <v>0</v>
      </c>
      <c r="J209" s="31"/>
      <c r="O209" s="37">
        <f>I209*0.21</f>
        <v>0</v>
      </c>
      <c r="P209">
        <v>3</v>
      </c>
    </row>
    <row r="210" spans="1:16" ht="45" x14ac:dyDescent="0.25">
      <c r="A210" s="31" t="s">
        <v>84</v>
      </c>
      <c r="B210" s="38"/>
      <c r="E210" s="33" t="s">
        <v>424</v>
      </c>
      <c r="J210" s="39"/>
    </row>
    <row r="211" spans="1:16" x14ac:dyDescent="0.25">
      <c r="A211" s="31" t="s">
        <v>86</v>
      </c>
      <c r="B211" s="38"/>
      <c r="E211" s="40" t="s">
        <v>81</v>
      </c>
      <c r="J211" s="39"/>
    </row>
    <row r="212" spans="1:16" ht="30" x14ac:dyDescent="0.25">
      <c r="A212" s="31" t="s">
        <v>79</v>
      </c>
      <c r="B212" s="31">
        <v>68</v>
      </c>
      <c r="C212" s="32" t="s">
        <v>425</v>
      </c>
      <c r="D212" s="31" t="s">
        <v>81</v>
      </c>
      <c r="E212" s="33" t="s">
        <v>426</v>
      </c>
      <c r="F212" s="34" t="s">
        <v>83</v>
      </c>
      <c r="G212" s="35">
        <v>1</v>
      </c>
      <c r="H212" s="36">
        <v>0</v>
      </c>
      <c r="I212" s="36">
        <f>ROUND(G212*H212,P4)</f>
        <v>0</v>
      </c>
      <c r="J212" s="31"/>
      <c r="O212" s="37">
        <f>I212*0.21</f>
        <v>0</v>
      </c>
      <c r="P212">
        <v>3</v>
      </c>
    </row>
    <row r="213" spans="1:16" ht="30" x14ac:dyDescent="0.25">
      <c r="A213" s="31" t="s">
        <v>84</v>
      </c>
      <c r="B213" s="38"/>
      <c r="E213" s="33" t="s">
        <v>426</v>
      </c>
      <c r="J213" s="39"/>
    </row>
    <row r="214" spans="1:16" x14ac:dyDescent="0.25">
      <c r="A214" s="31" t="s">
        <v>86</v>
      </c>
      <c r="B214" s="38"/>
      <c r="E214" s="40" t="s">
        <v>81</v>
      </c>
      <c r="J214" s="39"/>
    </row>
    <row r="215" spans="1:16" x14ac:dyDescent="0.25">
      <c r="A215" s="31" t="s">
        <v>79</v>
      </c>
      <c r="B215" s="31">
        <v>69</v>
      </c>
      <c r="C215" s="32" t="s">
        <v>429</v>
      </c>
      <c r="D215" s="31" t="s">
        <v>81</v>
      </c>
      <c r="E215" s="33" t="s">
        <v>430</v>
      </c>
      <c r="F215" s="34" t="s">
        <v>83</v>
      </c>
      <c r="G215" s="35">
        <v>1</v>
      </c>
      <c r="H215" s="36">
        <v>0</v>
      </c>
      <c r="I215" s="36">
        <f>ROUND(G215*H215,P4)</f>
        <v>0</v>
      </c>
      <c r="J215" s="31"/>
      <c r="O215" s="37">
        <f>I215*0.21</f>
        <v>0</v>
      </c>
      <c r="P215">
        <v>3</v>
      </c>
    </row>
    <row r="216" spans="1:16" x14ac:dyDescent="0.25">
      <c r="A216" s="31" t="s">
        <v>84</v>
      </c>
      <c r="B216" s="38"/>
      <c r="E216" s="33" t="s">
        <v>430</v>
      </c>
      <c r="J216" s="39"/>
    </row>
    <row r="217" spans="1:16" x14ac:dyDescent="0.25">
      <c r="A217" s="31" t="s">
        <v>86</v>
      </c>
      <c r="B217" s="38"/>
      <c r="E217" s="40" t="s">
        <v>81</v>
      </c>
      <c r="J217" s="39"/>
    </row>
    <row r="218" spans="1:16" ht="30" x14ac:dyDescent="0.25">
      <c r="A218" s="31" t="s">
        <v>79</v>
      </c>
      <c r="B218" s="31">
        <v>70</v>
      </c>
      <c r="C218" s="32" t="s">
        <v>236</v>
      </c>
      <c r="D218" s="31" t="s">
        <v>81</v>
      </c>
      <c r="E218" s="33" t="s">
        <v>237</v>
      </c>
      <c r="F218" s="34" t="s">
        <v>83</v>
      </c>
      <c r="G218" s="35">
        <v>5</v>
      </c>
      <c r="H218" s="36">
        <v>0</v>
      </c>
      <c r="I218" s="36">
        <f>ROUND(G218*H218,P4)</f>
        <v>0</v>
      </c>
      <c r="J218" s="31"/>
      <c r="O218" s="37">
        <f>I218*0.21</f>
        <v>0</v>
      </c>
      <c r="P218">
        <v>3</v>
      </c>
    </row>
    <row r="219" spans="1:16" ht="30" x14ac:dyDescent="0.25">
      <c r="A219" s="31" t="s">
        <v>84</v>
      </c>
      <c r="B219" s="38"/>
      <c r="E219" s="33" t="s">
        <v>237</v>
      </c>
      <c r="J219" s="39"/>
    </row>
    <row r="220" spans="1:16" x14ac:dyDescent="0.25">
      <c r="A220" s="31" t="s">
        <v>86</v>
      </c>
      <c r="B220" s="38"/>
      <c r="E220" s="40" t="s">
        <v>81</v>
      </c>
      <c r="J220" s="39"/>
    </row>
    <row r="221" spans="1:16" ht="30" x14ac:dyDescent="0.25">
      <c r="A221" s="31" t="s">
        <v>79</v>
      </c>
      <c r="B221" s="31">
        <v>71</v>
      </c>
      <c r="C221" s="32" t="s">
        <v>254</v>
      </c>
      <c r="D221" s="31" t="s">
        <v>81</v>
      </c>
      <c r="E221" s="33" t="s">
        <v>255</v>
      </c>
      <c r="F221" s="34" t="s">
        <v>95</v>
      </c>
      <c r="G221" s="35">
        <v>503</v>
      </c>
      <c r="H221" s="36">
        <v>0</v>
      </c>
      <c r="I221" s="36">
        <f>ROUND(G221*H221,P4)</f>
        <v>0</v>
      </c>
      <c r="J221" s="31"/>
      <c r="O221" s="37">
        <f>I221*0.21</f>
        <v>0</v>
      </c>
      <c r="P221">
        <v>3</v>
      </c>
    </row>
    <row r="222" spans="1:16" ht="45" x14ac:dyDescent="0.25">
      <c r="A222" s="31" t="s">
        <v>84</v>
      </c>
      <c r="B222" s="38"/>
      <c r="E222" s="33" t="s">
        <v>256</v>
      </c>
      <c r="J222" s="39"/>
    </row>
    <row r="223" spans="1:16" x14ac:dyDescent="0.25">
      <c r="A223" s="31" t="s">
        <v>86</v>
      </c>
      <c r="B223" s="38"/>
      <c r="E223" s="40" t="s">
        <v>81</v>
      </c>
      <c r="J223" s="39"/>
    </row>
    <row r="224" spans="1:16" ht="30" x14ac:dyDescent="0.25">
      <c r="A224" s="31" t="s">
        <v>79</v>
      </c>
      <c r="B224" s="31">
        <v>72</v>
      </c>
      <c r="C224" s="32" t="s">
        <v>576</v>
      </c>
      <c r="D224" s="31" t="s">
        <v>81</v>
      </c>
      <c r="E224" s="33" t="s">
        <v>577</v>
      </c>
      <c r="F224" s="34" t="s">
        <v>95</v>
      </c>
      <c r="G224" s="35">
        <v>58</v>
      </c>
      <c r="H224" s="36">
        <v>0</v>
      </c>
      <c r="I224" s="36">
        <f>ROUND(G224*H224,P4)</f>
        <v>0</v>
      </c>
      <c r="J224" s="31"/>
      <c r="O224" s="37">
        <f>I224*0.21</f>
        <v>0</v>
      </c>
      <c r="P224">
        <v>3</v>
      </c>
    </row>
    <row r="225" spans="1:16" ht="45" x14ac:dyDescent="0.25">
      <c r="A225" s="31" t="s">
        <v>84</v>
      </c>
      <c r="B225" s="38"/>
      <c r="E225" s="33" t="s">
        <v>578</v>
      </c>
      <c r="J225" s="39"/>
    </row>
    <row r="226" spans="1:16" x14ac:dyDescent="0.25">
      <c r="A226" s="31" t="s">
        <v>86</v>
      </c>
      <c r="B226" s="38"/>
      <c r="E226" s="40" t="s">
        <v>81</v>
      </c>
      <c r="J226" s="39"/>
    </row>
    <row r="227" spans="1:16" x14ac:dyDescent="0.25">
      <c r="A227" s="31" t="s">
        <v>79</v>
      </c>
      <c r="B227" s="31">
        <v>73</v>
      </c>
      <c r="C227" s="32" t="s">
        <v>269</v>
      </c>
      <c r="D227" s="31" t="s">
        <v>81</v>
      </c>
      <c r="E227" s="33" t="s">
        <v>270</v>
      </c>
      <c r="F227" s="34" t="s">
        <v>83</v>
      </c>
      <c r="G227" s="35">
        <v>1</v>
      </c>
      <c r="H227" s="36">
        <v>0</v>
      </c>
      <c r="I227" s="36">
        <f>ROUND(G227*H227,P4)</f>
        <v>0</v>
      </c>
      <c r="J227" s="31"/>
      <c r="O227" s="37">
        <f>I227*0.21</f>
        <v>0</v>
      </c>
      <c r="P227">
        <v>3</v>
      </c>
    </row>
    <row r="228" spans="1:16" x14ac:dyDescent="0.25">
      <c r="A228" s="31" t="s">
        <v>84</v>
      </c>
      <c r="B228" s="38"/>
      <c r="E228" s="33" t="s">
        <v>270</v>
      </c>
      <c r="J228" s="39"/>
    </row>
    <row r="229" spans="1:16" x14ac:dyDescent="0.25">
      <c r="A229" s="31" t="s">
        <v>86</v>
      </c>
      <c r="B229" s="38"/>
      <c r="E229" s="40" t="s">
        <v>81</v>
      </c>
      <c r="J229" s="39"/>
    </row>
    <row r="230" spans="1:16" x14ac:dyDescent="0.25">
      <c r="A230" s="31" t="s">
        <v>79</v>
      </c>
      <c r="B230" s="31">
        <v>74</v>
      </c>
      <c r="C230" s="32" t="s">
        <v>271</v>
      </c>
      <c r="D230" s="31" t="s">
        <v>81</v>
      </c>
      <c r="E230" s="33" t="s">
        <v>272</v>
      </c>
      <c r="F230" s="34" t="s">
        <v>83</v>
      </c>
      <c r="G230" s="35">
        <v>9</v>
      </c>
      <c r="H230" s="36">
        <v>0</v>
      </c>
      <c r="I230" s="36">
        <f>ROUND(G230*H230,P4)</f>
        <v>0</v>
      </c>
      <c r="J230" s="31"/>
      <c r="O230" s="37">
        <f>I230*0.21</f>
        <v>0</v>
      </c>
      <c r="P230">
        <v>3</v>
      </c>
    </row>
    <row r="231" spans="1:16" x14ac:dyDescent="0.25">
      <c r="A231" s="31" t="s">
        <v>84</v>
      </c>
      <c r="B231" s="38"/>
      <c r="E231" s="33" t="s">
        <v>272</v>
      </c>
      <c r="J231" s="39"/>
    </row>
    <row r="232" spans="1:16" x14ac:dyDescent="0.25">
      <c r="A232" s="31" t="s">
        <v>86</v>
      </c>
      <c r="B232" s="38"/>
      <c r="E232" s="40" t="s">
        <v>81</v>
      </c>
      <c r="J232" s="39"/>
    </row>
    <row r="233" spans="1:16" x14ac:dyDescent="0.25">
      <c r="A233" s="25" t="s">
        <v>76</v>
      </c>
      <c r="B233" s="26"/>
      <c r="C233" s="27" t="s">
        <v>282</v>
      </c>
      <c r="D233" s="28"/>
      <c r="E233" s="25" t="s">
        <v>283</v>
      </c>
      <c r="F233" s="28"/>
      <c r="G233" s="28"/>
      <c r="H233" s="28"/>
      <c r="I233" s="29">
        <f>SUMIFS(I234:I356,A234:A356,"P")</f>
        <v>0</v>
      </c>
      <c r="J233" s="30"/>
    </row>
    <row r="234" spans="1:16" x14ac:dyDescent="0.25">
      <c r="A234" s="31" t="s">
        <v>79</v>
      </c>
      <c r="B234" s="31">
        <v>75</v>
      </c>
      <c r="C234" s="32" t="s">
        <v>160</v>
      </c>
      <c r="D234" s="31" t="s">
        <v>81</v>
      </c>
      <c r="E234" s="33" t="s">
        <v>161</v>
      </c>
      <c r="F234" s="34" t="s">
        <v>95</v>
      </c>
      <c r="G234" s="35">
        <v>89.61</v>
      </c>
      <c r="H234" s="36">
        <v>0</v>
      </c>
      <c r="I234" s="36">
        <f>ROUND(G234*H234,P4)</f>
        <v>0</v>
      </c>
      <c r="J234" s="31"/>
      <c r="O234" s="37">
        <f>I234*0.21</f>
        <v>0</v>
      </c>
      <c r="P234">
        <v>3</v>
      </c>
    </row>
    <row r="235" spans="1:16" x14ac:dyDescent="0.25">
      <c r="A235" s="31" t="s">
        <v>84</v>
      </c>
      <c r="B235" s="38"/>
      <c r="E235" s="33" t="s">
        <v>161</v>
      </c>
      <c r="J235" s="39"/>
    </row>
    <row r="236" spans="1:16" x14ac:dyDescent="0.25">
      <c r="A236" s="31" t="s">
        <v>86</v>
      </c>
      <c r="B236" s="38"/>
      <c r="E236" s="40" t="s">
        <v>81</v>
      </c>
      <c r="J236" s="39"/>
    </row>
    <row r="237" spans="1:16" x14ac:dyDescent="0.25">
      <c r="A237" s="31" t="s">
        <v>79</v>
      </c>
      <c r="B237" s="31">
        <v>76</v>
      </c>
      <c r="C237" s="32" t="s">
        <v>284</v>
      </c>
      <c r="D237" s="31" t="s">
        <v>81</v>
      </c>
      <c r="E237" s="33" t="s">
        <v>285</v>
      </c>
      <c r="F237" s="34" t="s">
        <v>120</v>
      </c>
      <c r="G237" s="35">
        <v>1</v>
      </c>
      <c r="H237" s="36">
        <v>0</v>
      </c>
      <c r="I237" s="36">
        <f>ROUND(G237*H237,P4)</f>
        <v>0</v>
      </c>
      <c r="J237" s="31"/>
      <c r="O237" s="37">
        <f>I237*0.21</f>
        <v>0</v>
      </c>
      <c r="P237">
        <v>3</v>
      </c>
    </row>
    <row r="238" spans="1:16" x14ac:dyDescent="0.25">
      <c r="A238" s="31" t="s">
        <v>84</v>
      </c>
      <c r="B238" s="38"/>
      <c r="E238" s="33" t="s">
        <v>285</v>
      </c>
      <c r="J238" s="39"/>
    </row>
    <row r="239" spans="1:16" x14ac:dyDescent="0.25">
      <c r="A239" s="31" t="s">
        <v>86</v>
      </c>
      <c r="B239" s="38"/>
      <c r="E239" s="40" t="s">
        <v>81</v>
      </c>
      <c r="J239" s="39"/>
    </row>
    <row r="240" spans="1:16" ht="30" x14ac:dyDescent="0.25">
      <c r="A240" s="31" t="s">
        <v>79</v>
      </c>
      <c r="B240" s="31">
        <v>80</v>
      </c>
      <c r="C240" s="32" t="s">
        <v>286</v>
      </c>
      <c r="D240" s="31" t="s">
        <v>81</v>
      </c>
      <c r="E240" s="33" t="s">
        <v>288</v>
      </c>
      <c r="F240" s="34" t="s">
        <v>120</v>
      </c>
      <c r="G240" s="35">
        <v>5</v>
      </c>
      <c r="H240" s="36">
        <v>0</v>
      </c>
      <c r="I240" s="36">
        <f>ROUND(G240*H240,P4)</f>
        <v>0</v>
      </c>
      <c r="J240" s="31"/>
      <c r="O240" s="37">
        <f>I240*0.21</f>
        <v>0</v>
      </c>
      <c r="P240">
        <v>3</v>
      </c>
    </row>
    <row r="241" spans="1:16" ht="30" x14ac:dyDescent="0.25">
      <c r="A241" s="31" t="s">
        <v>84</v>
      </c>
      <c r="B241" s="38"/>
      <c r="E241" s="33" t="s">
        <v>288</v>
      </c>
      <c r="J241" s="39"/>
    </row>
    <row r="242" spans="1:16" x14ac:dyDescent="0.25">
      <c r="A242" s="31" t="s">
        <v>86</v>
      </c>
      <c r="B242" s="38"/>
      <c r="E242" s="40" t="s">
        <v>81</v>
      </c>
      <c r="J242" s="39"/>
    </row>
    <row r="243" spans="1:16" ht="30" x14ac:dyDescent="0.25">
      <c r="A243" s="31" t="s">
        <v>79</v>
      </c>
      <c r="B243" s="31">
        <v>82</v>
      </c>
      <c r="C243" s="32" t="s">
        <v>289</v>
      </c>
      <c r="D243" s="31" t="s">
        <v>81</v>
      </c>
      <c r="E243" s="33" t="s">
        <v>290</v>
      </c>
      <c r="F243" s="34" t="s">
        <v>120</v>
      </c>
      <c r="G243" s="35">
        <v>1</v>
      </c>
      <c r="H243" s="36">
        <v>0</v>
      </c>
      <c r="I243" s="36">
        <f>ROUND(G243*H243,P4)</f>
        <v>0</v>
      </c>
      <c r="J243" s="31"/>
      <c r="O243" s="37">
        <f>I243*0.21</f>
        <v>0</v>
      </c>
      <c r="P243">
        <v>3</v>
      </c>
    </row>
    <row r="244" spans="1:16" ht="30" x14ac:dyDescent="0.25">
      <c r="A244" s="31" t="s">
        <v>84</v>
      </c>
      <c r="B244" s="38"/>
      <c r="E244" s="33" t="s">
        <v>290</v>
      </c>
      <c r="J244" s="39"/>
    </row>
    <row r="245" spans="1:16" x14ac:dyDescent="0.25">
      <c r="A245" s="31" t="s">
        <v>86</v>
      </c>
      <c r="B245" s="38"/>
      <c r="E245" s="40" t="s">
        <v>81</v>
      </c>
      <c r="J245" s="39"/>
    </row>
    <row r="246" spans="1:16" x14ac:dyDescent="0.25">
      <c r="A246" s="31" t="s">
        <v>79</v>
      </c>
      <c r="B246" s="31">
        <v>83</v>
      </c>
      <c r="C246" s="32" t="s">
        <v>291</v>
      </c>
      <c r="D246" s="31" t="s">
        <v>81</v>
      </c>
      <c r="E246" s="33" t="s">
        <v>292</v>
      </c>
      <c r="F246" s="34" t="s">
        <v>120</v>
      </c>
      <c r="G246" s="35">
        <v>1</v>
      </c>
      <c r="H246" s="36">
        <v>0</v>
      </c>
      <c r="I246" s="36">
        <f>ROUND(G246*H246,P4)</f>
        <v>0</v>
      </c>
      <c r="J246" s="31"/>
      <c r="O246" s="37">
        <f>I246*0.21</f>
        <v>0</v>
      </c>
      <c r="P246">
        <v>3</v>
      </c>
    </row>
    <row r="247" spans="1:16" x14ac:dyDescent="0.25">
      <c r="A247" s="31" t="s">
        <v>84</v>
      </c>
      <c r="B247" s="38"/>
      <c r="E247" s="33" t="s">
        <v>292</v>
      </c>
      <c r="J247" s="39"/>
    </row>
    <row r="248" spans="1:16" x14ac:dyDescent="0.25">
      <c r="A248" s="31" t="s">
        <v>86</v>
      </c>
      <c r="B248" s="38"/>
      <c r="E248" s="40" t="s">
        <v>81</v>
      </c>
      <c r="J248" s="39"/>
    </row>
    <row r="249" spans="1:16" x14ac:dyDescent="0.25">
      <c r="A249" s="31" t="s">
        <v>79</v>
      </c>
      <c r="B249" s="31">
        <v>84</v>
      </c>
      <c r="C249" s="32" t="s">
        <v>293</v>
      </c>
      <c r="D249" s="31" t="s">
        <v>81</v>
      </c>
      <c r="E249" s="33" t="s">
        <v>294</v>
      </c>
      <c r="F249" s="34" t="s">
        <v>120</v>
      </c>
      <c r="G249" s="35">
        <v>1</v>
      </c>
      <c r="H249" s="36">
        <v>0</v>
      </c>
      <c r="I249" s="36">
        <f>ROUND(G249*H249,P4)</f>
        <v>0</v>
      </c>
      <c r="J249" s="31"/>
      <c r="O249" s="37">
        <f>I249*0.21</f>
        <v>0</v>
      </c>
      <c r="P249">
        <v>3</v>
      </c>
    </row>
    <row r="250" spans="1:16" x14ac:dyDescent="0.25">
      <c r="A250" s="31" t="s">
        <v>84</v>
      </c>
      <c r="B250" s="38"/>
      <c r="E250" s="33" t="s">
        <v>294</v>
      </c>
      <c r="J250" s="39"/>
    </row>
    <row r="251" spans="1:16" x14ac:dyDescent="0.25">
      <c r="A251" s="31" t="s">
        <v>86</v>
      </c>
      <c r="B251" s="38"/>
      <c r="E251" s="40" t="s">
        <v>81</v>
      </c>
      <c r="J251" s="39"/>
    </row>
    <row r="252" spans="1:16" ht="30" x14ac:dyDescent="0.25">
      <c r="A252" s="31" t="s">
        <v>79</v>
      </c>
      <c r="B252" s="31">
        <v>81</v>
      </c>
      <c r="C252" s="32" t="s">
        <v>295</v>
      </c>
      <c r="D252" s="31" t="s">
        <v>81</v>
      </c>
      <c r="E252" s="33" t="s">
        <v>296</v>
      </c>
      <c r="F252" s="34" t="s">
        <v>120</v>
      </c>
      <c r="G252" s="35">
        <v>1</v>
      </c>
      <c r="H252" s="36">
        <v>0</v>
      </c>
      <c r="I252" s="36">
        <f>ROUND(G252*H252,P4)</f>
        <v>0</v>
      </c>
      <c r="J252" s="31"/>
      <c r="O252" s="37">
        <f>I252*0.21</f>
        <v>0</v>
      </c>
      <c r="P252">
        <v>3</v>
      </c>
    </row>
    <row r="253" spans="1:16" ht="30" x14ac:dyDescent="0.25">
      <c r="A253" s="31" t="s">
        <v>84</v>
      </c>
      <c r="B253" s="38"/>
      <c r="E253" s="33" t="s">
        <v>296</v>
      </c>
      <c r="J253" s="39"/>
    </row>
    <row r="254" spans="1:16" x14ac:dyDescent="0.25">
      <c r="A254" s="31" t="s">
        <v>86</v>
      </c>
      <c r="B254" s="38"/>
      <c r="E254" s="40" t="s">
        <v>81</v>
      </c>
      <c r="J254" s="39"/>
    </row>
    <row r="255" spans="1:16" x14ac:dyDescent="0.25">
      <c r="A255" s="31" t="s">
        <v>79</v>
      </c>
      <c r="B255" s="31">
        <v>85</v>
      </c>
      <c r="C255" s="32" t="s">
        <v>297</v>
      </c>
      <c r="D255" s="31" t="s">
        <v>81</v>
      </c>
      <c r="E255" s="33" t="s">
        <v>298</v>
      </c>
      <c r="F255" s="34" t="s">
        <v>120</v>
      </c>
      <c r="G255" s="35">
        <v>1</v>
      </c>
      <c r="H255" s="36">
        <v>0</v>
      </c>
      <c r="I255" s="36">
        <f>ROUND(G255*H255,P4)</f>
        <v>0</v>
      </c>
      <c r="J255" s="31"/>
      <c r="O255" s="37">
        <f>I255*0.21</f>
        <v>0</v>
      </c>
      <c r="P255">
        <v>3</v>
      </c>
    </row>
    <row r="256" spans="1:16" x14ac:dyDescent="0.25">
      <c r="A256" s="31" t="s">
        <v>84</v>
      </c>
      <c r="B256" s="38"/>
      <c r="E256" s="33" t="s">
        <v>298</v>
      </c>
      <c r="J256" s="39"/>
    </row>
    <row r="257" spans="1:16" x14ac:dyDescent="0.25">
      <c r="A257" s="31" t="s">
        <v>86</v>
      </c>
      <c r="B257" s="38"/>
      <c r="E257" s="40" t="s">
        <v>81</v>
      </c>
      <c r="J257" s="39"/>
    </row>
    <row r="258" spans="1:16" ht="30" x14ac:dyDescent="0.25">
      <c r="A258" s="31" t="s">
        <v>79</v>
      </c>
      <c r="B258" s="31">
        <v>86</v>
      </c>
      <c r="C258" s="32" t="s">
        <v>299</v>
      </c>
      <c r="D258" s="31" t="s">
        <v>81</v>
      </c>
      <c r="E258" s="33" t="s">
        <v>300</v>
      </c>
      <c r="F258" s="34" t="s">
        <v>120</v>
      </c>
      <c r="G258" s="35">
        <v>5</v>
      </c>
      <c r="H258" s="36">
        <v>0</v>
      </c>
      <c r="I258" s="36">
        <f>ROUND(G258*H258,P4)</f>
        <v>0</v>
      </c>
      <c r="J258" s="31"/>
      <c r="O258" s="37">
        <f>I258*0.21</f>
        <v>0</v>
      </c>
      <c r="P258">
        <v>3</v>
      </c>
    </row>
    <row r="259" spans="1:16" ht="30" x14ac:dyDescent="0.25">
      <c r="A259" s="31" t="s">
        <v>84</v>
      </c>
      <c r="B259" s="38"/>
      <c r="E259" s="33" t="s">
        <v>300</v>
      </c>
      <c r="J259" s="39"/>
    </row>
    <row r="260" spans="1:16" x14ac:dyDescent="0.25">
      <c r="A260" s="31" t="s">
        <v>86</v>
      </c>
      <c r="B260" s="38"/>
      <c r="E260" s="40" t="s">
        <v>81</v>
      </c>
      <c r="J260" s="39"/>
    </row>
    <row r="261" spans="1:16" ht="30" x14ac:dyDescent="0.25">
      <c r="A261" s="31" t="s">
        <v>79</v>
      </c>
      <c r="B261" s="31">
        <v>87</v>
      </c>
      <c r="C261" s="32" t="s">
        <v>301</v>
      </c>
      <c r="D261" s="31" t="s">
        <v>81</v>
      </c>
      <c r="E261" s="33" t="s">
        <v>302</v>
      </c>
      <c r="F261" s="34" t="s">
        <v>120</v>
      </c>
      <c r="G261" s="35">
        <v>5</v>
      </c>
      <c r="H261" s="36">
        <v>0</v>
      </c>
      <c r="I261" s="36">
        <f>ROUND(G261*H261,P4)</f>
        <v>0</v>
      </c>
      <c r="J261" s="31"/>
      <c r="O261" s="37">
        <f>I261*0.21</f>
        <v>0</v>
      </c>
      <c r="P261">
        <v>3</v>
      </c>
    </row>
    <row r="262" spans="1:16" ht="30" x14ac:dyDescent="0.25">
      <c r="A262" s="31" t="s">
        <v>84</v>
      </c>
      <c r="B262" s="38"/>
      <c r="E262" s="33" t="s">
        <v>302</v>
      </c>
      <c r="J262" s="39"/>
    </row>
    <row r="263" spans="1:16" x14ac:dyDescent="0.25">
      <c r="A263" s="31" t="s">
        <v>86</v>
      </c>
      <c r="B263" s="38"/>
      <c r="E263" s="40" t="s">
        <v>81</v>
      </c>
      <c r="J263" s="39"/>
    </row>
    <row r="264" spans="1:16" x14ac:dyDescent="0.25">
      <c r="A264" s="31" t="s">
        <v>79</v>
      </c>
      <c r="B264" s="31">
        <v>88</v>
      </c>
      <c r="C264" s="32" t="s">
        <v>303</v>
      </c>
      <c r="D264" s="31" t="s">
        <v>81</v>
      </c>
      <c r="E264" s="33" t="s">
        <v>304</v>
      </c>
      <c r="F264" s="34" t="s">
        <v>120</v>
      </c>
      <c r="G264" s="35">
        <v>5</v>
      </c>
      <c r="H264" s="36">
        <v>0</v>
      </c>
      <c r="I264" s="36">
        <f>ROUND(G264*H264,P4)</f>
        <v>0</v>
      </c>
      <c r="J264" s="31"/>
      <c r="O264" s="37">
        <f>I264*0.21</f>
        <v>0</v>
      </c>
      <c r="P264">
        <v>3</v>
      </c>
    </row>
    <row r="265" spans="1:16" x14ac:dyDescent="0.25">
      <c r="A265" s="31" t="s">
        <v>84</v>
      </c>
      <c r="B265" s="38"/>
      <c r="E265" s="33" t="s">
        <v>304</v>
      </c>
      <c r="J265" s="39"/>
    </row>
    <row r="266" spans="1:16" x14ac:dyDescent="0.25">
      <c r="A266" s="31" t="s">
        <v>86</v>
      </c>
      <c r="B266" s="38"/>
      <c r="E266" s="40" t="s">
        <v>81</v>
      </c>
      <c r="J266" s="39"/>
    </row>
    <row r="267" spans="1:16" x14ac:dyDescent="0.25">
      <c r="A267" s="31" t="s">
        <v>79</v>
      </c>
      <c r="B267" s="31">
        <v>89</v>
      </c>
      <c r="C267" s="32" t="s">
        <v>305</v>
      </c>
      <c r="D267" s="31" t="s">
        <v>81</v>
      </c>
      <c r="E267" s="33" t="s">
        <v>306</v>
      </c>
      <c r="F267" s="34" t="s">
        <v>95</v>
      </c>
      <c r="G267" s="35">
        <v>45</v>
      </c>
      <c r="H267" s="36">
        <v>0</v>
      </c>
      <c r="I267" s="36">
        <f>ROUND(G267*H267,P4)</f>
        <v>0</v>
      </c>
      <c r="J267" s="31"/>
      <c r="O267" s="37">
        <f>I267*0.21</f>
        <v>0</v>
      </c>
      <c r="P267">
        <v>3</v>
      </c>
    </row>
    <row r="268" spans="1:16" x14ac:dyDescent="0.25">
      <c r="A268" s="31" t="s">
        <v>84</v>
      </c>
      <c r="B268" s="38"/>
      <c r="E268" s="33" t="s">
        <v>306</v>
      </c>
      <c r="J268" s="39"/>
    </row>
    <row r="269" spans="1:16" x14ac:dyDescent="0.25">
      <c r="A269" s="31" t="s">
        <v>86</v>
      </c>
      <c r="B269" s="38"/>
      <c r="E269" s="40" t="s">
        <v>81</v>
      </c>
      <c r="J269" s="39"/>
    </row>
    <row r="270" spans="1:16" x14ac:dyDescent="0.25">
      <c r="A270" s="31" t="s">
        <v>79</v>
      </c>
      <c r="B270" s="31">
        <v>90</v>
      </c>
      <c r="C270" s="32" t="s">
        <v>307</v>
      </c>
      <c r="D270" s="31" t="s">
        <v>81</v>
      </c>
      <c r="E270" s="33" t="s">
        <v>308</v>
      </c>
      <c r="F270" s="34" t="s">
        <v>120</v>
      </c>
      <c r="G270" s="35">
        <v>4</v>
      </c>
      <c r="H270" s="36">
        <v>0</v>
      </c>
      <c r="I270" s="36">
        <f>ROUND(G270*H270,P4)</f>
        <v>0</v>
      </c>
      <c r="J270" s="31"/>
      <c r="O270" s="37">
        <f>I270*0.21</f>
        <v>0</v>
      </c>
      <c r="P270">
        <v>3</v>
      </c>
    </row>
    <row r="271" spans="1:16" x14ac:dyDescent="0.25">
      <c r="A271" s="31" t="s">
        <v>84</v>
      </c>
      <c r="B271" s="38"/>
      <c r="E271" s="33" t="s">
        <v>308</v>
      </c>
      <c r="J271" s="39"/>
    </row>
    <row r="272" spans="1:16" x14ac:dyDescent="0.25">
      <c r="A272" s="31" t="s">
        <v>86</v>
      </c>
      <c r="B272" s="38"/>
      <c r="E272" s="40" t="s">
        <v>81</v>
      </c>
      <c r="J272" s="39"/>
    </row>
    <row r="273" spans="1:16" ht="45" x14ac:dyDescent="0.25">
      <c r="A273" s="31" t="s">
        <v>79</v>
      </c>
      <c r="B273" s="31">
        <v>92</v>
      </c>
      <c r="C273" s="32" t="s">
        <v>311</v>
      </c>
      <c r="D273" s="31" t="s">
        <v>81</v>
      </c>
      <c r="E273" s="33" t="s">
        <v>312</v>
      </c>
      <c r="F273" s="34" t="s">
        <v>120</v>
      </c>
      <c r="G273" s="35">
        <v>2</v>
      </c>
      <c r="H273" s="36">
        <v>0</v>
      </c>
      <c r="I273" s="36">
        <f>ROUND(G273*H273,P4)</f>
        <v>0</v>
      </c>
      <c r="J273" s="31"/>
      <c r="O273" s="37">
        <f>I273*0.21</f>
        <v>0</v>
      </c>
      <c r="P273">
        <v>3</v>
      </c>
    </row>
    <row r="274" spans="1:16" ht="45" x14ac:dyDescent="0.25">
      <c r="A274" s="31" t="s">
        <v>84</v>
      </c>
      <c r="B274" s="38"/>
      <c r="E274" s="33" t="s">
        <v>312</v>
      </c>
      <c r="J274" s="39"/>
    </row>
    <row r="275" spans="1:16" x14ac:dyDescent="0.25">
      <c r="A275" s="31" t="s">
        <v>86</v>
      </c>
      <c r="B275" s="38"/>
      <c r="E275" s="40" t="s">
        <v>81</v>
      </c>
      <c r="J275" s="39"/>
    </row>
    <row r="276" spans="1:16" x14ac:dyDescent="0.25">
      <c r="A276" s="31" t="s">
        <v>79</v>
      </c>
      <c r="B276" s="31">
        <v>93</v>
      </c>
      <c r="C276" s="32" t="s">
        <v>315</v>
      </c>
      <c r="D276" s="31" t="s">
        <v>81</v>
      </c>
      <c r="E276" s="33" t="s">
        <v>316</v>
      </c>
      <c r="F276" s="34" t="s">
        <v>120</v>
      </c>
      <c r="G276" s="35">
        <v>1</v>
      </c>
      <c r="H276" s="36">
        <v>0</v>
      </c>
      <c r="I276" s="36">
        <f>ROUND(G276*H276,P4)</f>
        <v>0</v>
      </c>
      <c r="J276" s="31"/>
      <c r="O276" s="37">
        <f>I276*0.21</f>
        <v>0</v>
      </c>
      <c r="P276">
        <v>3</v>
      </c>
    </row>
    <row r="277" spans="1:16" x14ac:dyDescent="0.25">
      <c r="A277" s="31" t="s">
        <v>84</v>
      </c>
      <c r="B277" s="38"/>
      <c r="E277" s="33" t="s">
        <v>316</v>
      </c>
      <c r="J277" s="39"/>
    </row>
    <row r="278" spans="1:16" x14ac:dyDescent="0.25">
      <c r="A278" s="31" t="s">
        <v>86</v>
      </c>
      <c r="B278" s="38"/>
      <c r="E278" s="40" t="s">
        <v>81</v>
      </c>
      <c r="J278" s="39"/>
    </row>
    <row r="279" spans="1:16" x14ac:dyDescent="0.25">
      <c r="A279" s="31" t="s">
        <v>79</v>
      </c>
      <c r="B279" s="31">
        <v>94</v>
      </c>
      <c r="C279" s="32" t="s">
        <v>317</v>
      </c>
      <c r="D279" s="31" t="s">
        <v>81</v>
      </c>
      <c r="E279" s="33" t="s">
        <v>318</v>
      </c>
      <c r="F279" s="34" t="s">
        <v>120</v>
      </c>
      <c r="G279" s="35">
        <v>1</v>
      </c>
      <c r="H279" s="36">
        <v>0</v>
      </c>
      <c r="I279" s="36">
        <f>ROUND(G279*H279,P4)</f>
        <v>0</v>
      </c>
      <c r="J279" s="31"/>
      <c r="O279" s="37">
        <f>I279*0.21</f>
        <v>0</v>
      </c>
      <c r="P279">
        <v>3</v>
      </c>
    </row>
    <row r="280" spans="1:16" x14ac:dyDescent="0.25">
      <c r="A280" s="31" t="s">
        <v>84</v>
      </c>
      <c r="B280" s="38"/>
      <c r="E280" s="33" t="s">
        <v>318</v>
      </c>
      <c r="J280" s="39"/>
    </row>
    <row r="281" spans="1:16" x14ac:dyDescent="0.25">
      <c r="A281" s="31" t="s">
        <v>86</v>
      </c>
      <c r="B281" s="38"/>
      <c r="E281" s="40" t="s">
        <v>81</v>
      </c>
      <c r="J281" s="39"/>
    </row>
    <row r="282" spans="1:16" x14ac:dyDescent="0.25">
      <c r="A282" s="31" t="s">
        <v>79</v>
      </c>
      <c r="B282" s="31">
        <v>95</v>
      </c>
      <c r="C282" s="32" t="s">
        <v>319</v>
      </c>
      <c r="D282" s="31" t="s">
        <v>81</v>
      </c>
      <c r="E282" s="33" t="s">
        <v>320</v>
      </c>
      <c r="F282" s="34" t="s">
        <v>120</v>
      </c>
      <c r="G282" s="35">
        <v>5</v>
      </c>
      <c r="H282" s="36">
        <v>0</v>
      </c>
      <c r="I282" s="36">
        <f>ROUND(G282*H282,P4)</f>
        <v>0</v>
      </c>
      <c r="J282" s="31"/>
      <c r="O282" s="37">
        <f>I282*0.21</f>
        <v>0</v>
      </c>
      <c r="P282">
        <v>3</v>
      </c>
    </row>
    <row r="283" spans="1:16" x14ac:dyDescent="0.25">
      <c r="A283" s="31" t="s">
        <v>84</v>
      </c>
      <c r="B283" s="38"/>
      <c r="E283" s="33" t="s">
        <v>320</v>
      </c>
      <c r="J283" s="39"/>
    </row>
    <row r="284" spans="1:16" x14ac:dyDescent="0.25">
      <c r="A284" s="31" t="s">
        <v>86</v>
      </c>
      <c r="B284" s="38"/>
      <c r="E284" s="40" t="s">
        <v>81</v>
      </c>
      <c r="J284" s="39"/>
    </row>
    <row r="285" spans="1:16" x14ac:dyDescent="0.25">
      <c r="A285" s="31" t="s">
        <v>79</v>
      </c>
      <c r="B285" s="31">
        <v>96</v>
      </c>
      <c r="C285" s="32" t="s">
        <v>321</v>
      </c>
      <c r="D285" s="31" t="s">
        <v>81</v>
      </c>
      <c r="E285" s="33" t="s">
        <v>322</v>
      </c>
      <c r="F285" s="34" t="s">
        <v>120</v>
      </c>
      <c r="G285" s="35">
        <v>1</v>
      </c>
      <c r="H285" s="36">
        <v>0</v>
      </c>
      <c r="I285" s="36">
        <f>ROUND(G285*H285,P4)</f>
        <v>0</v>
      </c>
      <c r="J285" s="31"/>
      <c r="O285" s="37">
        <f>I285*0.21</f>
        <v>0</v>
      </c>
      <c r="P285">
        <v>3</v>
      </c>
    </row>
    <row r="286" spans="1:16" x14ac:dyDescent="0.25">
      <c r="A286" s="31" t="s">
        <v>84</v>
      </c>
      <c r="B286" s="38"/>
      <c r="E286" s="33" t="s">
        <v>322</v>
      </c>
      <c r="J286" s="39"/>
    </row>
    <row r="287" spans="1:16" x14ac:dyDescent="0.25">
      <c r="A287" s="31" t="s">
        <v>86</v>
      </c>
      <c r="B287" s="38"/>
      <c r="E287" s="40" t="s">
        <v>81</v>
      </c>
      <c r="J287" s="39"/>
    </row>
    <row r="288" spans="1:16" x14ac:dyDescent="0.25">
      <c r="A288" s="31" t="s">
        <v>79</v>
      </c>
      <c r="B288" s="31">
        <v>97</v>
      </c>
      <c r="C288" s="32" t="s">
        <v>323</v>
      </c>
      <c r="D288" s="31" t="s">
        <v>81</v>
      </c>
      <c r="E288" s="33" t="s">
        <v>324</v>
      </c>
      <c r="F288" s="34" t="s">
        <v>120</v>
      </c>
      <c r="G288" s="35">
        <v>5</v>
      </c>
      <c r="H288" s="36">
        <v>0</v>
      </c>
      <c r="I288" s="36">
        <f>ROUND(G288*H288,P4)</f>
        <v>0</v>
      </c>
      <c r="J288" s="31"/>
      <c r="O288" s="37">
        <f>I288*0.21</f>
        <v>0</v>
      </c>
      <c r="P288">
        <v>3</v>
      </c>
    </row>
    <row r="289" spans="1:16" x14ac:dyDescent="0.25">
      <c r="A289" s="31" t="s">
        <v>84</v>
      </c>
      <c r="B289" s="38"/>
      <c r="E289" s="33" t="s">
        <v>324</v>
      </c>
      <c r="J289" s="39"/>
    </row>
    <row r="290" spans="1:16" x14ac:dyDescent="0.25">
      <c r="A290" s="31" t="s">
        <v>86</v>
      </c>
      <c r="B290" s="38"/>
      <c r="E290" s="40" t="s">
        <v>81</v>
      </c>
      <c r="J290" s="39"/>
    </row>
    <row r="291" spans="1:16" x14ac:dyDescent="0.25">
      <c r="A291" s="31" t="s">
        <v>79</v>
      </c>
      <c r="B291" s="31">
        <v>100</v>
      </c>
      <c r="C291" s="32" t="s">
        <v>446</v>
      </c>
      <c r="D291" s="31" t="s">
        <v>81</v>
      </c>
      <c r="E291" s="33" t="s">
        <v>447</v>
      </c>
      <c r="F291" s="34" t="s">
        <v>120</v>
      </c>
      <c r="G291" s="35">
        <v>1</v>
      </c>
      <c r="H291" s="36">
        <v>0</v>
      </c>
      <c r="I291" s="36">
        <f>ROUND(G291*H291,P4)</f>
        <v>0</v>
      </c>
      <c r="J291" s="31"/>
      <c r="O291" s="37">
        <f>I291*0.21</f>
        <v>0</v>
      </c>
      <c r="P291">
        <v>3</v>
      </c>
    </row>
    <row r="292" spans="1:16" x14ac:dyDescent="0.25">
      <c r="A292" s="31" t="s">
        <v>84</v>
      </c>
      <c r="B292" s="38"/>
      <c r="E292" s="33" t="s">
        <v>447</v>
      </c>
      <c r="J292" s="39"/>
    </row>
    <row r="293" spans="1:16" x14ac:dyDescent="0.25">
      <c r="A293" s="31" t="s">
        <v>86</v>
      </c>
      <c r="B293" s="38"/>
      <c r="E293" s="40" t="s">
        <v>81</v>
      </c>
      <c r="J293" s="39"/>
    </row>
    <row r="294" spans="1:16" x14ac:dyDescent="0.25">
      <c r="A294" s="31" t="s">
        <v>79</v>
      </c>
      <c r="B294" s="31">
        <v>101</v>
      </c>
      <c r="C294" s="32" t="s">
        <v>448</v>
      </c>
      <c r="D294" s="31" t="s">
        <v>81</v>
      </c>
      <c r="E294" s="33" t="s">
        <v>449</v>
      </c>
      <c r="F294" s="34" t="s">
        <v>95</v>
      </c>
      <c r="G294" s="35">
        <v>4.0999999999999996</v>
      </c>
      <c r="H294" s="36">
        <v>0</v>
      </c>
      <c r="I294" s="36">
        <f>ROUND(G294*H294,P4)</f>
        <v>0</v>
      </c>
      <c r="J294" s="31"/>
      <c r="O294" s="37">
        <f>I294*0.21</f>
        <v>0</v>
      </c>
      <c r="P294">
        <v>3</v>
      </c>
    </row>
    <row r="295" spans="1:16" x14ac:dyDescent="0.25">
      <c r="A295" s="31" t="s">
        <v>84</v>
      </c>
      <c r="B295" s="38"/>
      <c r="E295" s="33" t="s">
        <v>449</v>
      </c>
      <c r="J295" s="39"/>
    </row>
    <row r="296" spans="1:16" x14ac:dyDescent="0.25">
      <c r="A296" s="31" t="s">
        <v>86</v>
      </c>
      <c r="B296" s="38"/>
      <c r="E296" s="40" t="s">
        <v>81</v>
      </c>
      <c r="J296" s="39"/>
    </row>
    <row r="297" spans="1:16" x14ac:dyDescent="0.25">
      <c r="A297" s="31" t="s">
        <v>79</v>
      </c>
      <c r="B297" s="31">
        <v>102</v>
      </c>
      <c r="C297" s="32" t="s">
        <v>325</v>
      </c>
      <c r="D297" s="31" t="s">
        <v>81</v>
      </c>
      <c r="E297" s="33" t="s">
        <v>326</v>
      </c>
      <c r="F297" s="34" t="s">
        <v>95</v>
      </c>
      <c r="G297" s="35">
        <v>494</v>
      </c>
      <c r="H297" s="36">
        <v>0</v>
      </c>
      <c r="I297" s="36">
        <f>ROUND(G297*H297,P4)</f>
        <v>0</v>
      </c>
      <c r="J297" s="31"/>
      <c r="O297" s="37">
        <f>I297*0.21</f>
        <v>0</v>
      </c>
      <c r="P297">
        <v>3</v>
      </c>
    </row>
    <row r="298" spans="1:16" x14ac:dyDescent="0.25">
      <c r="A298" s="31" t="s">
        <v>84</v>
      </c>
      <c r="B298" s="38"/>
      <c r="E298" s="33" t="s">
        <v>326</v>
      </c>
      <c r="J298" s="39"/>
    </row>
    <row r="299" spans="1:16" x14ac:dyDescent="0.25">
      <c r="A299" s="31" t="s">
        <v>86</v>
      </c>
      <c r="B299" s="38"/>
      <c r="E299" s="40" t="s">
        <v>81</v>
      </c>
      <c r="J299" s="39"/>
    </row>
    <row r="300" spans="1:16" x14ac:dyDescent="0.25">
      <c r="A300" s="31" t="s">
        <v>79</v>
      </c>
      <c r="B300" s="31">
        <v>103</v>
      </c>
      <c r="C300" s="32" t="s">
        <v>327</v>
      </c>
      <c r="D300" s="31" t="s">
        <v>81</v>
      </c>
      <c r="E300" s="33" t="s">
        <v>328</v>
      </c>
      <c r="F300" s="34" t="s">
        <v>95</v>
      </c>
      <c r="G300" s="35">
        <v>5</v>
      </c>
      <c r="H300" s="36">
        <v>0</v>
      </c>
      <c r="I300" s="36">
        <f>ROUND(G300*H300,P4)</f>
        <v>0</v>
      </c>
      <c r="J300" s="31"/>
      <c r="O300" s="37">
        <f>I300*0.21</f>
        <v>0</v>
      </c>
      <c r="P300">
        <v>3</v>
      </c>
    </row>
    <row r="301" spans="1:16" x14ac:dyDescent="0.25">
      <c r="A301" s="31" t="s">
        <v>84</v>
      </c>
      <c r="B301" s="38"/>
      <c r="E301" s="33" t="s">
        <v>328</v>
      </c>
      <c r="J301" s="39"/>
    </row>
    <row r="302" spans="1:16" x14ac:dyDescent="0.25">
      <c r="A302" s="31" t="s">
        <v>86</v>
      </c>
      <c r="B302" s="38"/>
      <c r="E302" s="40" t="s">
        <v>81</v>
      </c>
      <c r="J302" s="39"/>
    </row>
    <row r="303" spans="1:16" x14ac:dyDescent="0.25">
      <c r="A303" s="31" t="s">
        <v>79</v>
      </c>
      <c r="B303" s="31">
        <v>104</v>
      </c>
      <c r="C303" s="32" t="s">
        <v>329</v>
      </c>
      <c r="D303" s="31" t="s">
        <v>81</v>
      </c>
      <c r="E303" s="33" t="s">
        <v>330</v>
      </c>
      <c r="F303" s="34" t="s">
        <v>95</v>
      </c>
      <c r="G303" s="35">
        <v>58</v>
      </c>
      <c r="H303" s="36">
        <v>0</v>
      </c>
      <c r="I303" s="36">
        <f>ROUND(G303*H303,P4)</f>
        <v>0</v>
      </c>
      <c r="J303" s="31"/>
      <c r="O303" s="37">
        <f>I303*0.21</f>
        <v>0</v>
      </c>
      <c r="P303">
        <v>3</v>
      </c>
    </row>
    <row r="304" spans="1:16" x14ac:dyDescent="0.25">
      <c r="A304" s="31" t="s">
        <v>84</v>
      </c>
      <c r="B304" s="38"/>
      <c r="E304" s="33" t="s">
        <v>330</v>
      </c>
      <c r="J304" s="39"/>
    </row>
    <row r="305" spans="1:16" x14ac:dyDescent="0.25">
      <c r="A305" s="31" t="s">
        <v>86</v>
      </c>
      <c r="B305" s="38"/>
      <c r="E305" s="40" t="s">
        <v>81</v>
      </c>
      <c r="J305" s="39"/>
    </row>
    <row r="306" spans="1:16" x14ac:dyDescent="0.25">
      <c r="A306" s="31" t="s">
        <v>79</v>
      </c>
      <c r="B306" s="31">
        <v>105</v>
      </c>
      <c r="C306" s="32" t="s">
        <v>331</v>
      </c>
      <c r="D306" s="31" t="s">
        <v>81</v>
      </c>
      <c r="E306" s="33" t="s">
        <v>332</v>
      </c>
      <c r="F306" s="34" t="s">
        <v>95</v>
      </c>
      <c r="G306" s="35">
        <v>171</v>
      </c>
      <c r="H306" s="36">
        <v>0</v>
      </c>
      <c r="I306" s="36">
        <f>ROUND(G306*H306,P4)</f>
        <v>0</v>
      </c>
      <c r="J306" s="31"/>
      <c r="O306" s="37">
        <f>I306*0.21</f>
        <v>0</v>
      </c>
      <c r="P306">
        <v>3</v>
      </c>
    </row>
    <row r="307" spans="1:16" x14ac:dyDescent="0.25">
      <c r="A307" s="31" t="s">
        <v>84</v>
      </c>
      <c r="B307" s="38"/>
      <c r="E307" s="33" t="s">
        <v>332</v>
      </c>
      <c r="J307" s="39"/>
    </row>
    <row r="308" spans="1:16" x14ac:dyDescent="0.25">
      <c r="A308" s="31" t="s">
        <v>86</v>
      </c>
      <c r="B308" s="38"/>
      <c r="E308" s="40" t="s">
        <v>81</v>
      </c>
      <c r="J308" s="39"/>
    </row>
    <row r="309" spans="1:16" x14ac:dyDescent="0.25">
      <c r="A309" s="31" t="s">
        <v>79</v>
      </c>
      <c r="B309" s="31">
        <v>106</v>
      </c>
      <c r="C309" s="32" t="s">
        <v>333</v>
      </c>
      <c r="D309" s="31" t="s">
        <v>81</v>
      </c>
      <c r="E309" s="33" t="s">
        <v>334</v>
      </c>
      <c r="F309" s="34" t="s">
        <v>95</v>
      </c>
      <c r="G309" s="35">
        <v>273</v>
      </c>
      <c r="H309" s="36">
        <v>0</v>
      </c>
      <c r="I309" s="36">
        <f>ROUND(G309*H309,P4)</f>
        <v>0</v>
      </c>
      <c r="J309" s="31"/>
      <c r="O309" s="37">
        <f>I309*0.21</f>
        <v>0</v>
      </c>
      <c r="P309">
        <v>3</v>
      </c>
    </row>
    <row r="310" spans="1:16" x14ac:dyDescent="0.25">
      <c r="A310" s="31" t="s">
        <v>84</v>
      </c>
      <c r="B310" s="38"/>
      <c r="E310" s="33" t="s">
        <v>334</v>
      </c>
      <c r="J310" s="39"/>
    </row>
    <row r="311" spans="1:16" x14ac:dyDescent="0.25">
      <c r="A311" s="31" t="s">
        <v>86</v>
      </c>
      <c r="B311" s="38"/>
      <c r="E311" s="40" t="s">
        <v>81</v>
      </c>
      <c r="J311" s="39"/>
    </row>
    <row r="312" spans="1:16" x14ac:dyDescent="0.25">
      <c r="A312" s="31" t="s">
        <v>79</v>
      </c>
      <c r="B312" s="31">
        <v>108</v>
      </c>
      <c r="C312" s="32" t="s">
        <v>335</v>
      </c>
      <c r="D312" s="31" t="s">
        <v>81</v>
      </c>
      <c r="E312" s="33" t="s">
        <v>336</v>
      </c>
      <c r="F312" s="34" t="s">
        <v>95</v>
      </c>
      <c r="G312" s="35">
        <v>463</v>
      </c>
      <c r="H312" s="36">
        <v>0</v>
      </c>
      <c r="I312" s="36">
        <f>ROUND(G312*H312,P4)</f>
        <v>0</v>
      </c>
      <c r="J312" s="31"/>
      <c r="O312" s="37">
        <f>I312*0.21</f>
        <v>0</v>
      </c>
      <c r="P312">
        <v>3</v>
      </c>
    </row>
    <row r="313" spans="1:16" x14ac:dyDescent="0.25">
      <c r="A313" s="31" t="s">
        <v>84</v>
      </c>
      <c r="B313" s="38"/>
      <c r="E313" s="33" t="s">
        <v>336</v>
      </c>
      <c r="J313" s="39"/>
    </row>
    <row r="314" spans="1:16" x14ac:dyDescent="0.25">
      <c r="A314" s="31" t="s">
        <v>86</v>
      </c>
      <c r="B314" s="38"/>
      <c r="E314" s="40" t="s">
        <v>81</v>
      </c>
      <c r="J314" s="39"/>
    </row>
    <row r="315" spans="1:16" x14ac:dyDescent="0.25">
      <c r="A315" s="31" t="s">
        <v>79</v>
      </c>
      <c r="B315" s="31">
        <v>109</v>
      </c>
      <c r="C315" s="32" t="s">
        <v>337</v>
      </c>
      <c r="D315" s="31" t="s">
        <v>81</v>
      </c>
      <c r="E315" s="33" t="s">
        <v>338</v>
      </c>
      <c r="F315" s="34" t="s">
        <v>120</v>
      </c>
      <c r="G315" s="35">
        <v>6</v>
      </c>
      <c r="H315" s="36">
        <v>0</v>
      </c>
      <c r="I315" s="36">
        <f>ROUND(G315*H315,P4)</f>
        <v>0</v>
      </c>
      <c r="J315" s="31"/>
      <c r="O315" s="37">
        <f>I315*0.21</f>
        <v>0</v>
      </c>
      <c r="P315">
        <v>3</v>
      </c>
    </row>
    <row r="316" spans="1:16" x14ac:dyDescent="0.25">
      <c r="A316" s="31" t="s">
        <v>84</v>
      </c>
      <c r="B316" s="38"/>
      <c r="E316" s="33" t="s">
        <v>338</v>
      </c>
      <c r="J316" s="39"/>
    </row>
    <row r="317" spans="1:16" x14ac:dyDescent="0.25">
      <c r="A317" s="31" t="s">
        <v>86</v>
      </c>
      <c r="B317" s="38"/>
      <c r="E317" s="40" t="s">
        <v>81</v>
      </c>
      <c r="J317" s="39"/>
    </row>
    <row r="318" spans="1:16" x14ac:dyDescent="0.25">
      <c r="A318" s="31" t="s">
        <v>79</v>
      </c>
      <c r="B318" s="31">
        <v>110</v>
      </c>
      <c r="C318" s="32" t="s">
        <v>339</v>
      </c>
      <c r="D318" s="31" t="s">
        <v>81</v>
      </c>
      <c r="E318" s="33" t="s">
        <v>340</v>
      </c>
      <c r="F318" s="34" t="s">
        <v>120</v>
      </c>
      <c r="G318" s="35">
        <v>10</v>
      </c>
      <c r="H318" s="36">
        <v>0</v>
      </c>
      <c r="I318" s="36">
        <f>ROUND(G318*H318,P4)</f>
        <v>0</v>
      </c>
      <c r="J318" s="31"/>
      <c r="O318" s="37">
        <f>I318*0.21</f>
        <v>0</v>
      </c>
      <c r="P318">
        <v>3</v>
      </c>
    </row>
    <row r="319" spans="1:16" x14ac:dyDescent="0.25">
      <c r="A319" s="31" t="s">
        <v>84</v>
      </c>
      <c r="B319" s="38"/>
      <c r="E319" s="33" t="s">
        <v>340</v>
      </c>
      <c r="J319" s="39"/>
    </row>
    <row r="320" spans="1:16" x14ac:dyDescent="0.25">
      <c r="A320" s="31" t="s">
        <v>86</v>
      </c>
      <c r="B320" s="38"/>
      <c r="E320" s="40" t="s">
        <v>81</v>
      </c>
      <c r="J320" s="39"/>
    </row>
    <row r="321" spans="1:16" x14ac:dyDescent="0.25">
      <c r="A321" s="31" t="s">
        <v>79</v>
      </c>
      <c r="B321" s="31">
        <v>111</v>
      </c>
      <c r="C321" s="32" t="s">
        <v>596</v>
      </c>
      <c r="D321" s="31" t="s">
        <v>81</v>
      </c>
      <c r="E321" s="33" t="s">
        <v>597</v>
      </c>
      <c r="F321" s="34" t="s">
        <v>95</v>
      </c>
      <c r="G321" s="35">
        <v>704</v>
      </c>
      <c r="H321" s="36">
        <v>0</v>
      </c>
      <c r="I321" s="36">
        <f>ROUND(G321*H321,P4)</f>
        <v>0</v>
      </c>
      <c r="J321" s="31"/>
      <c r="O321" s="37">
        <f>I321*0.21</f>
        <v>0</v>
      </c>
      <c r="P321">
        <v>3</v>
      </c>
    </row>
    <row r="322" spans="1:16" x14ac:dyDescent="0.25">
      <c r="A322" s="31" t="s">
        <v>84</v>
      </c>
      <c r="B322" s="38"/>
      <c r="E322" s="33" t="s">
        <v>597</v>
      </c>
      <c r="J322" s="39"/>
    </row>
    <row r="323" spans="1:16" x14ac:dyDescent="0.25">
      <c r="A323" s="31" t="s">
        <v>86</v>
      </c>
      <c r="B323" s="38"/>
      <c r="E323" s="40" t="s">
        <v>81</v>
      </c>
      <c r="J323" s="39"/>
    </row>
    <row r="324" spans="1:16" x14ac:dyDescent="0.25">
      <c r="A324" s="31" t="s">
        <v>79</v>
      </c>
      <c r="B324" s="31">
        <v>112</v>
      </c>
      <c r="C324" s="32" t="s">
        <v>598</v>
      </c>
      <c r="D324" s="31" t="s">
        <v>81</v>
      </c>
      <c r="E324" s="33" t="s">
        <v>599</v>
      </c>
      <c r="F324" s="34" t="s">
        <v>120</v>
      </c>
      <c r="G324" s="35">
        <v>6</v>
      </c>
      <c r="H324" s="36">
        <v>0</v>
      </c>
      <c r="I324" s="36">
        <f>ROUND(G324*H324,P4)</f>
        <v>0</v>
      </c>
      <c r="J324" s="31"/>
      <c r="O324" s="37">
        <f>I324*0.21</f>
        <v>0</v>
      </c>
      <c r="P324">
        <v>3</v>
      </c>
    </row>
    <row r="325" spans="1:16" x14ac:dyDescent="0.25">
      <c r="A325" s="31" t="s">
        <v>84</v>
      </c>
      <c r="B325" s="38"/>
      <c r="E325" s="33" t="s">
        <v>599</v>
      </c>
      <c r="J325" s="39"/>
    </row>
    <row r="326" spans="1:16" x14ac:dyDescent="0.25">
      <c r="A326" s="31" t="s">
        <v>86</v>
      </c>
      <c r="B326" s="38"/>
      <c r="E326" s="40" t="s">
        <v>81</v>
      </c>
      <c r="J326" s="39"/>
    </row>
    <row r="327" spans="1:16" x14ac:dyDescent="0.25">
      <c r="A327" s="31" t="s">
        <v>79</v>
      </c>
      <c r="B327" s="31">
        <v>113</v>
      </c>
      <c r="C327" s="32" t="s">
        <v>341</v>
      </c>
      <c r="D327" s="31" t="s">
        <v>81</v>
      </c>
      <c r="E327" s="33" t="s">
        <v>342</v>
      </c>
      <c r="F327" s="34" t="s">
        <v>120</v>
      </c>
      <c r="G327" s="35">
        <v>5</v>
      </c>
      <c r="H327" s="36">
        <v>0</v>
      </c>
      <c r="I327" s="36">
        <f>ROUND(G327*H327,P4)</f>
        <v>0</v>
      </c>
      <c r="J327" s="31"/>
      <c r="O327" s="37">
        <f>I327*0.21</f>
        <v>0</v>
      </c>
      <c r="P327">
        <v>3</v>
      </c>
    </row>
    <row r="328" spans="1:16" x14ac:dyDescent="0.25">
      <c r="A328" s="31" t="s">
        <v>84</v>
      </c>
      <c r="B328" s="38"/>
      <c r="E328" s="33" t="s">
        <v>342</v>
      </c>
      <c r="J328" s="39"/>
    </row>
    <row r="329" spans="1:16" x14ac:dyDescent="0.25">
      <c r="A329" s="31" t="s">
        <v>86</v>
      </c>
      <c r="B329" s="38"/>
      <c r="E329" s="40" t="s">
        <v>81</v>
      </c>
      <c r="J329" s="39"/>
    </row>
    <row r="330" spans="1:16" x14ac:dyDescent="0.25">
      <c r="A330" s="31" t="s">
        <v>79</v>
      </c>
      <c r="B330" s="31">
        <v>98</v>
      </c>
      <c r="C330" s="32" t="s">
        <v>343</v>
      </c>
      <c r="D330" s="31" t="s">
        <v>81</v>
      </c>
      <c r="E330" s="33" t="s">
        <v>344</v>
      </c>
      <c r="F330" s="34" t="s">
        <v>120</v>
      </c>
      <c r="G330" s="35">
        <v>12</v>
      </c>
      <c r="H330" s="36">
        <v>0</v>
      </c>
      <c r="I330" s="36">
        <f>ROUND(G330*H330,P4)</f>
        <v>0</v>
      </c>
      <c r="J330" s="31"/>
      <c r="O330" s="37">
        <f>I330*0.21</f>
        <v>0</v>
      </c>
      <c r="P330">
        <v>3</v>
      </c>
    </row>
    <row r="331" spans="1:16" x14ac:dyDescent="0.25">
      <c r="A331" s="31" t="s">
        <v>84</v>
      </c>
      <c r="B331" s="38"/>
      <c r="E331" s="33" t="s">
        <v>344</v>
      </c>
      <c r="J331" s="39"/>
    </row>
    <row r="332" spans="1:16" x14ac:dyDescent="0.25">
      <c r="A332" s="31" t="s">
        <v>86</v>
      </c>
      <c r="B332" s="38"/>
      <c r="E332" s="40" t="s">
        <v>81</v>
      </c>
      <c r="J332" s="39"/>
    </row>
    <row r="333" spans="1:16" x14ac:dyDescent="0.25">
      <c r="A333" s="31" t="s">
        <v>79</v>
      </c>
      <c r="B333" s="31">
        <v>99</v>
      </c>
      <c r="C333" s="32" t="s">
        <v>345</v>
      </c>
      <c r="D333" s="31" t="s">
        <v>81</v>
      </c>
      <c r="E333" s="33" t="s">
        <v>346</v>
      </c>
      <c r="F333" s="34" t="s">
        <v>120</v>
      </c>
      <c r="G333" s="35">
        <v>7</v>
      </c>
      <c r="H333" s="36">
        <v>0</v>
      </c>
      <c r="I333" s="36">
        <f>ROUND(G333*H333,P4)</f>
        <v>0</v>
      </c>
      <c r="J333" s="31"/>
      <c r="O333" s="37">
        <f>I333*0.21</f>
        <v>0</v>
      </c>
      <c r="P333">
        <v>3</v>
      </c>
    </row>
    <row r="334" spans="1:16" x14ac:dyDescent="0.25">
      <c r="A334" s="31" t="s">
        <v>84</v>
      </c>
      <c r="B334" s="38"/>
      <c r="E334" s="33" t="s">
        <v>346</v>
      </c>
      <c r="J334" s="39"/>
    </row>
    <row r="335" spans="1:16" x14ac:dyDescent="0.25">
      <c r="A335" s="31" t="s">
        <v>86</v>
      </c>
      <c r="B335" s="38"/>
      <c r="E335" s="40" t="s">
        <v>81</v>
      </c>
      <c r="J335" s="39"/>
    </row>
    <row r="336" spans="1:16" x14ac:dyDescent="0.25">
      <c r="A336" s="31" t="s">
        <v>79</v>
      </c>
      <c r="B336" s="31">
        <v>91</v>
      </c>
      <c r="C336" s="32" t="s">
        <v>602</v>
      </c>
      <c r="D336" s="31" t="s">
        <v>81</v>
      </c>
      <c r="E336" s="33" t="s">
        <v>603</v>
      </c>
      <c r="F336" s="34" t="s">
        <v>120</v>
      </c>
      <c r="G336" s="35">
        <v>2</v>
      </c>
      <c r="H336" s="36">
        <v>0</v>
      </c>
      <c r="I336" s="36">
        <f>ROUND(G336*H336,P4)</f>
        <v>0</v>
      </c>
      <c r="J336" s="31"/>
      <c r="O336" s="37">
        <f>I336*0.21</f>
        <v>0</v>
      </c>
      <c r="P336">
        <v>3</v>
      </c>
    </row>
    <row r="337" spans="1:16" x14ac:dyDescent="0.25">
      <c r="A337" s="31" t="s">
        <v>84</v>
      </c>
      <c r="B337" s="38"/>
      <c r="E337" s="33" t="s">
        <v>603</v>
      </c>
      <c r="J337" s="39"/>
    </row>
    <row r="338" spans="1:16" x14ac:dyDescent="0.25">
      <c r="A338" s="31" t="s">
        <v>86</v>
      </c>
      <c r="B338" s="38"/>
      <c r="E338" s="40" t="s">
        <v>81</v>
      </c>
      <c r="J338" s="39"/>
    </row>
    <row r="339" spans="1:16" x14ac:dyDescent="0.25">
      <c r="A339" s="31" t="s">
        <v>79</v>
      </c>
      <c r="B339" s="31">
        <v>114</v>
      </c>
      <c r="C339" s="32" t="s">
        <v>604</v>
      </c>
      <c r="D339" s="31" t="s">
        <v>81</v>
      </c>
      <c r="E339" s="33" t="s">
        <v>605</v>
      </c>
      <c r="F339" s="34" t="s">
        <v>120</v>
      </c>
      <c r="G339" s="35">
        <v>5</v>
      </c>
      <c r="H339" s="36">
        <v>0</v>
      </c>
      <c r="I339" s="36">
        <f>ROUND(G339*H339,P4)</f>
        <v>0</v>
      </c>
      <c r="J339" s="31"/>
      <c r="O339" s="37">
        <f>I339*0.21</f>
        <v>0</v>
      </c>
      <c r="P339">
        <v>3</v>
      </c>
    </row>
    <row r="340" spans="1:16" x14ac:dyDescent="0.25">
      <c r="A340" s="31" t="s">
        <v>84</v>
      </c>
      <c r="B340" s="38"/>
      <c r="E340" s="33" t="s">
        <v>605</v>
      </c>
      <c r="J340" s="39"/>
    </row>
    <row r="341" spans="1:16" x14ac:dyDescent="0.25">
      <c r="A341" s="31" t="s">
        <v>86</v>
      </c>
      <c r="B341" s="38"/>
      <c r="E341" s="40" t="s">
        <v>81</v>
      </c>
      <c r="J341" s="39"/>
    </row>
    <row r="342" spans="1:16" x14ac:dyDescent="0.25">
      <c r="A342" s="31" t="s">
        <v>79</v>
      </c>
      <c r="B342" s="31">
        <v>115</v>
      </c>
      <c r="C342" s="32" t="s">
        <v>606</v>
      </c>
      <c r="D342" s="31" t="s">
        <v>81</v>
      </c>
      <c r="E342" s="33" t="s">
        <v>298</v>
      </c>
      <c r="F342" s="34" t="s">
        <v>120</v>
      </c>
      <c r="G342" s="35">
        <v>1</v>
      </c>
      <c r="H342" s="36">
        <v>0</v>
      </c>
      <c r="I342" s="36">
        <f>ROUND(G342*H342,P4)</f>
        <v>0</v>
      </c>
      <c r="J342" s="31"/>
      <c r="O342" s="37">
        <f>I342*0.21</f>
        <v>0</v>
      </c>
      <c r="P342">
        <v>3</v>
      </c>
    </row>
    <row r="343" spans="1:16" x14ac:dyDescent="0.25">
      <c r="A343" s="31" t="s">
        <v>84</v>
      </c>
      <c r="B343" s="38"/>
      <c r="E343" s="33" t="s">
        <v>298</v>
      </c>
      <c r="J343" s="39"/>
    </row>
    <row r="344" spans="1:16" x14ac:dyDescent="0.25">
      <c r="A344" s="31" t="s">
        <v>86</v>
      </c>
      <c r="B344" s="38"/>
      <c r="E344" s="40" t="s">
        <v>81</v>
      </c>
      <c r="J344" s="39"/>
    </row>
    <row r="345" spans="1:16" x14ac:dyDescent="0.25">
      <c r="A345" s="31" t="s">
        <v>79</v>
      </c>
      <c r="B345" s="31">
        <v>77</v>
      </c>
      <c r="C345" s="32" t="s">
        <v>347</v>
      </c>
      <c r="D345" s="31" t="s">
        <v>81</v>
      </c>
      <c r="E345" s="33" t="s">
        <v>348</v>
      </c>
      <c r="F345" s="34" t="s">
        <v>120</v>
      </c>
      <c r="G345" s="35">
        <v>1</v>
      </c>
      <c r="H345" s="36">
        <v>0</v>
      </c>
      <c r="I345" s="36">
        <f>ROUND(G345*H345,P4)</f>
        <v>0</v>
      </c>
      <c r="J345" s="31"/>
      <c r="O345" s="37">
        <f>I345*0.21</f>
        <v>0</v>
      </c>
      <c r="P345">
        <v>3</v>
      </c>
    </row>
    <row r="346" spans="1:16" ht="45" x14ac:dyDescent="0.25">
      <c r="A346" s="31" t="s">
        <v>84</v>
      </c>
      <c r="B346" s="38"/>
      <c r="E346" s="33" t="s">
        <v>312</v>
      </c>
      <c r="J346" s="39"/>
    </row>
    <row r="347" spans="1:16" x14ac:dyDescent="0.25">
      <c r="A347" s="31" t="s">
        <v>86</v>
      </c>
      <c r="B347" s="38"/>
      <c r="E347" s="40" t="s">
        <v>81</v>
      </c>
      <c r="J347" s="39"/>
    </row>
    <row r="348" spans="1:16" x14ac:dyDescent="0.25">
      <c r="A348" s="31" t="s">
        <v>79</v>
      </c>
      <c r="B348" s="31">
        <v>107</v>
      </c>
      <c r="C348" s="32" t="s">
        <v>357</v>
      </c>
      <c r="D348" s="31" t="s">
        <v>81</v>
      </c>
      <c r="E348" s="33" t="s">
        <v>358</v>
      </c>
      <c r="F348" s="34" t="s">
        <v>95</v>
      </c>
      <c r="G348" s="35">
        <v>290</v>
      </c>
      <c r="H348" s="36">
        <v>0</v>
      </c>
      <c r="I348" s="36">
        <f>ROUND(G348*H348,P4)</f>
        <v>0</v>
      </c>
      <c r="J348" s="31"/>
      <c r="O348" s="37">
        <f>I348*0.21</f>
        <v>0</v>
      </c>
      <c r="P348">
        <v>3</v>
      </c>
    </row>
    <row r="349" spans="1:16" x14ac:dyDescent="0.25">
      <c r="A349" s="31" t="s">
        <v>84</v>
      </c>
      <c r="B349" s="38"/>
      <c r="E349" s="33" t="s">
        <v>358</v>
      </c>
      <c r="J349" s="39"/>
    </row>
    <row r="350" spans="1:16" x14ac:dyDescent="0.25">
      <c r="A350" s="31" t="s">
        <v>86</v>
      </c>
      <c r="B350" s="38"/>
      <c r="E350" s="40" t="s">
        <v>81</v>
      </c>
      <c r="J350" s="39"/>
    </row>
    <row r="351" spans="1:16" x14ac:dyDescent="0.25">
      <c r="A351" s="31" t="s">
        <v>79</v>
      </c>
      <c r="B351" s="31">
        <v>78</v>
      </c>
      <c r="C351" s="32" t="s">
        <v>607</v>
      </c>
      <c r="D351" s="31" t="s">
        <v>81</v>
      </c>
      <c r="E351" s="33" t="s">
        <v>608</v>
      </c>
      <c r="F351" s="34" t="s">
        <v>120</v>
      </c>
      <c r="G351" s="35">
        <v>1</v>
      </c>
      <c r="H351" s="36">
        <v>0</v>
      </c>
      <c r="I351" s="36">
        <f>ROUND(G351*H351,P4)</f>
        <v>0</v>
      </c>
      <c r="J351" s="31"/>
      <c r="O351" s="37">
        <f>I351*0.21</f>
        <v>0</v>
      </c>
      <c r="P351">
        <v>3</v>
      </c>
    </row>
    <row r="352" spans="1:16" x14ac:dyDescent="0.25">
      <c r="A352" s="31" t="s">
        <v>84</v>
      </c>
      <c r="B352" s="38"/>
      <c r="E352" s="33" t="s">
        <v>361</v>
      </c>
      <c r="J352" s="39"/>
    </row>
    <row r="353" spans="1:16" x14ac:dyDescent="0.25">
      <c r="A353" s="31" t="s">
        <v>86</v>
      </c>
      <c r="B353" s="38"/>
      <c r="E353" s="40" t="s">
        <v>81</v>
      </c>
      <c r="J353" s="39"/>
    </row>
    <row r="354" spans="1:16" x14ac:dyDescent="0.25">
      <c r="A354" s="31" t="s">
        <v>79</v>
      </c>
      <c r="B354" s="31">
        <v>79</v>
      </c>
      <c r="C354" s="32" t="s">
        <v>362</v>
      </c>
      <c r="D354" s="31" t="s">
        <v>81</v>
      </c>
      <c r="E354" s="33" t="s">
        <v>363</v>
      </c>
      <c r="F354" s="34" t="s">
        <v>120</v>
      </c>
      <c r="G354" s="35">
        <v>5</v>
      </c>
      <c r="H354" s="36">
        <v>0</v>
      </c>
      <c r="I354" s="36">
        <f>ROUND(G354*H354,P4)</f>
        <v>0</v>
      </c>
      <c r="J354" s="31"/>
      <c r="O354" s="37">
        <f>I354*0.21</f>
        <v>0</v>
      </c>
      <c r="P354">
        <v>3</v>
      </c>
    </row>
    <row r="355" spans="1:16" x14ac:dyDescent="0.25">
      <c r="A355" s="31" t="s">
        <v>84</v>
      </c>
      <c r="B355" s="38"/>
      <c r="E355" s="33" t="s">
        <v>363</v>
      </c>
      <c r="J355" s="39"/>
    </row>
    <row r="356" spans="1:16" x14ac:dyDescent="0.25">
      <c r="A356" s="31" t="s">
        <v>86</v>
      </c>
      <c r="B356" s="38"/>
      <c r="E356" s="40" t="s">
        <v>81</v>
      </c>
      <c r="J356" s="39"/>
    </row>
    <row r="357" spans="1:16" x14ac:dyDescent="0.25">
      <c r="A357" s="25" t="s">
        <v>76</v>
      </c>
      <c r="B357" s="26"/>
      <c r="C357" s="27" t="s">
        <v>364</v>
      </c>
      <c r="D357" s="28"/>
      <c r="E357" s="25" t="s">
        <v>365</v>
      </c>
      <c r="F357" s="28"/>
      <c r="G357" s="28"/>
      <c r="H357" s="28"/>
      <c r="I357" s="29">
        <f>SUMIFS(I358:I375,A358:A375,"P")</f>
        <v>0</v>
      </c>
      <c r="J357" s="30"/>
    </row>
    <row r="358" spans="1:16" x14ac:dyDescent="0.25">
      <c r="A358" s="31" t="s">
        <v>79</v>
      </c>
      <c r="B358" s="31">
        <v>116</v>
      </c>
      <c r="C358" s="32" t="s">
        <v>366</v>
      </c>
      <c r="D358" s="31" t="s">
        <v>81</v>
      </c>
      <c r="E358" s="33" t="s">
        <v>367</v>
      </c>
      <c r="F358" s="34" t="s">
        <v>368</v>
      </c>
      <c r="G358" s="35">
        <v>1</v>
      </c>
      <c r="H358" s="36">
        <v>0</v>
      </c>
      <c r="I358" s="36">
        <f>ROUND(G358*H358,P4)</f>
        <v>0</v>
      </c>
      <c r="J358" s="31"/>
      <c r="O358" s="37">
        <f>I358*0.21</f>
        <v>0</v>
      </c>
      <c r="P358">
        <v>3</v>
      </c>
    </row>
    <row r="359" spans="1:16" x14ac:dyDescent="0.25">
      <c r="A359" s="31" t="s">
        <v>84</v>
      </c>
      <c r="B359" s="38"/>
      <c r="E359" s="33" t="s">
        <v>367</v>
      </c>
      <c r="J359" s="39"/>
    </row>
    <row r="360" spans="1:16" x14ac:dyDescent="0.25">
      <c r="A360" s="31" t="s">
        <v>86</v>
      </c>
      <c r="B360" s="38"/>
      <c r="E360" s="40" t="s">
        <v>81</v>
      </c>
      <c r="J360" s="39"/>
    </row>
    <row r="361" spans="1:16" x14ac:dyDescent="0.25">
      <c r="A361" s="31" t="s">
        <v>79</v>
      </c>
      <c r="B361" s="31">
        <v>117</v>
      </c>
      <c r="C361" s="32" t="s">
        <v>454</v>
      </c>
      <c r="D361" s="31" t="s">
        <v>81</v>
      </c>
      <c r="E361" s="33" t="s">
        <v>455</v>
      </c>
      <c r="F361" s="34" t="s">
        <v>368</v>
      </c>
      <c r="G361" s="35">
        <v>1</v>
      </c>
      <c r="H361" s="36">
        <v>0</v>
      </c>
      <c r="I361" s="36">
        <f>ROUND(G361*H361,P4)</f>
        <v>0</v>
      </c>
      <c r="J361" s="31"/>
      <c r="O361" s="37">
        <f>I361*0.21</f>
        <v>0</v>
      </c>
      <c r="P361">
        <v>3</v>
      </c>
    </row>
    <row r="362" spans="1:16" x14ac:dyDescent="0.25">
      <c r="A362" s="31" t="s">
        <v>84</v>
      </c>
      <c r="B362" s="38"/>
      <c r="E362" s="33" t="s">
        <v>455</v>
      </c>
      <c r="J362" s="39"/>
    </row>
    <row r="363" spans="1:16" x14ac:dyDescent="0.25">
      <c r="A363" s="31" t="s">
        <v>86</v>
      </c>
      <c r="B363" s="38"/>
      <c r="E363" s="40" t="s">
        <v>81</v>
      </c>
      <c r="J363" s="39"/>
    </row>
    <row r="364" spans="1:16" x14ac:dyDescent="0.25">
      <c r="A364" s="31" t="s">
        <v>79</v>
      </c>
      <c r="B364" s="31">
        <v>118</v>
      </c>
      <c r="C364" s="32" t="s">
        <v>369</v>
      </c>
      <c r="D364" s="31" t="s">
        <v>81</v>
      </c>
      <c r="E364" s="33" t="s">
        <v>370</v>
      </c>
      <c r="F364" s="34" t="s">
        <v>368</v>
      </c>
      <c r="G364" s="35">
        <v>1</v>
      </c>
      <c r="H364" s="36">
        <v>0</v>
      </c>
      <c r="I364" s="36">
        <f>ROUND(G364*H364,P4)</f>
        <v>0</v>
      </c>
      <c r="J364" s="31"/>
      <c r="O364" s="37">
        <f>I364*0.21</f>
        <v>0</v>
      </c>
      <c r="P364">
        <v>3</v>
      </c>
    </row>
    <row r="365" spans="1:16" x14ac:dyDescent="0.25">
      <c r="A365" s="31" t="s">
        <v>84</v>
      </c>
      <c r="B365" s="38"/>
      <c r="E365" s="33" t="s">
        <v>371</v>
      </c>
      <c r="J365" s="39"/>
    </row>
    <row r="366" spans="1:16" x14ac:dyDescent="0.25">
      <c r="A366" s="31" t="s">
        <v>86</v>
      </c>
      <c r="B366" s="38"/>
      <c r="E366" s="40" t="s">
        <v>81</v>
      </c>
      <c r="J366" s="39"/>
    </row>
    <row r="367" spans="1:16" x14ac:dyDescent="0.25">
      <c r="A367" s="31" t="s">
        <v>79</v>
      </c>
      <c r="B367" s="31">
        <v>119</v>
      </c>
      <c r="C367" s="32" t="s">
        <v>456</v>
      </c>
      <c r="D367" s="31" t="s">
        <v>81</v>
      </c>
      <c r="E367" s="33" t="s">
        <v>457</v>
      </c>
      <c r="F367" s="34" t="s">
        <v>368</v>
      </c>
      <c r="G367" s="35">
        <v>1</v>
      </c>
      <c r="H367" s="36">
        <v>0</v>
      </c>
      <c r="I367" s="36">
        <f>ROUND(G367*H367,P4)</f>
        <v>0</v>
      </c>
      <c r="J367" s="31"/>
      <c r="O367" s="37">
        <f>I367*0.21</f>
        <v>0</v>
      </c>
      <c r="P367">
        <v>3</v>
      </c>
    </row>
    <row r="368" spans="1:16" x14ac:dyDescent="0.25">
      <c r="A368" s="31" t="s">
        <v>84</v>
      </c>
      <c r="B368" s="38"/>
      <c r="E368" s="33" t="s">
        <v>457</v>
      </c>
      <c r="J368" s="39"/>
    </row>
    <row r="369" spans="1:16" x14ac:dyDescent="0.25">
      <c r="A369" s="31" t="s">
        <v>86</v>
      </c>
      <c r="B369" s="38"/>
      <c r="E369" s="40" t="s">
        <v>81</v>
      </c>
      <c r="J369" s="39"/>
    </row>
    <row r="370" spans="1:16" x14ac:dyDescent="0.25">
      <c r="A370" s="31" t="s">
        <v>79</v>
      </c>
      <c r="B370" s="31">
        <v>120</v>
      </c>
      <c r="C370" s="32" t="s">
        <v>372</v>
      </c>
      <c r="D370" s="31" t="s">
        <v>81</v>
      </c>
      <c r="E370" s="33" t="s">
        <v>373</v>
      </c>
      <c r="F370" s="34" t="s">
        <v>368</v>
      </c>
      <c r="G370" s="35">
        <v>1</v>
      </c>
      <c r="H370" s="36">
        <v>0</v>
      </c>
      <c r="I370" s="36">
        <f>ROUND(G370*H370,P4)</f>
        <v>0</v>
      </c>
      <c r="J370" s="31"/>
      <c r="O370" s="37">
        <f>I370*0.21</f>
        <v>0</v>
      </c>
      <c r="P370">
        <v>3</v>
      </c>
    </row>
    <row r="371" spans="1:16" x14ac:dyDescent="0.25">
      <c r="A371" s="31" t="s">
        <v>84</v>
      </c>
      <c r="B371" s="38"/>
      <c r="E371" s="33" t="s">
        <v>373</v>
      </c>
      <c r="J371" s="39"/>
    </row>
    <row r="372" spans="1:16" x14ac:dyDescent="0.25">
      <c r="A372" s="31" t="s">
        <v>86</v>
      </c>
      <c r="B372" s="38"/>
      <c r="E372" s="40" t="s">
        <v>81</v>
      </c>
      <c r="J372" s="39"/>
    </row>
    <row r="373" spans="1:16" x14ac:dyDescent="0.25">
      <c r="A373" s="31" t="s">
        <v>79</v>
      </c>
      <c r="B373" s="31">
        <v>121</v>
      </c>
      <c r="C373" s="32" t="s">
        <v>458</v>
      </c>
      <c r="D373" s="31" t="s">
        <v>81</v>
      </c>
      <c r="E373" s="33" t="s">
        <v>459</v>
      </c>
      <c r="F373" s="34" t="s">
        <v>368</v>
      </c>
      <c r="G373" s="35">
        <v>1</v>
      </c>
      <c r="H373" s="36">
        <v>0</v>
      </c>
      <c r="I373" s="36">
        <f>ROUND(G373*H373,P4)</f>
        <v>0</v>
      </c>
      <c r="J373" s="31"/>
      <c r="O373" s="37">
        <f>I373*0.21</f>
        <v>0</v>
      </c>
      <c r="P373">
        <v>3</v>
      </c>
    </row>
    <row r="374" spans="1:16" x14ac:dyDescent="0.25">
      <c r="A374" s="31" t="s">
        <v>84</v>
      </c>
      <c r="B374" s="38"/>
      <c r="E374" s="33" t="s">
        <v>459</v>
      </c>
      <c r="J374" s="39"/>
    </row>
    <row r="375" spans="1:16" x14ac:dyDescent="0.25">
      <c r="A375" s="31" t="s">
        <v>86</v>
      </c>
      <c r="B375" s="41"/>
      <c r="C375" s="42"/>
      <c r="D375" s="42"/>
      <c r="E375" s="43" t="s">
        <v>81</v>
      </c>
      <c r="F375" s="42"/>
      <c r="G375" s="42"/>
      <c r="H375" s="42"/>
      <c r="I375" s="42"/>
      <c r="J37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4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22</v>
      </c>
      <c r="I3" s="20">
        <f>SUMIFS(I8:I43,A8:A43,"SD")</f>
        <v>0</v>
      </c>
      <c r="J3" s="16"/>
      <c r="O3">
        <v>0</v>
      </c>
      <c r="P3">
        <v>2</v>
      </c>
    </row>
    <row r="4" spans="1:16" x14ac:dyDescent="0.25">
      <c r="A4" s="3" t="s">
        <v>63</v>
      </c>
      <c r="B4" s="17" t="s">
        <v>64</v>
      </c>
      <c r="C4" s="48" t="s">
        <v>22</v>
      </c>
      <c r="D4" s="49"/>
      <c r="E4" s="18" t="s">
        <v>21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78</v>
      </c>
      <c r="F8" s="28"/>
      <c r="G8" s="28"/>
      <c r="H8" s="28"/>
      <c r="I8" s="29">
        <f>SUMIFS(I9:I17,A9:A17,"P")</f>
        <v>0</v>
      </c>
      <c r="J8" s="30"/>
    </row>
    <row r="9" spans="1:16" x14ac:dyDescent="0.25">
      <c r="A9" s="31" t="s">
        <v>79</v>
      </c>
      <c r="B9" s="31">
        <v>1</v>
      </c>
      <c r="C9" s="32" t="s">
        <v>382</v>
      </c>
      <c r="D9" s="31" t="s">
        <v>81</v>
      </c>
      <c r="E9" s="33" t="s">
        <v>383</v>
      </c>
      <c r="F9" s="34" t="s">
        <v>83</v>
      </c>
      <c r="G9" s="35">
        <v>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383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x14ac:dyDescent="0.25">
      <c r="A12" s="31" t="s">
        <v>79</v>
      </c>
      <c r="B12" s="31">
        <v>2</v>
      </c>
      <c r="C12" s="32" t="s">
        <v>384</v>
      </c>
      <c r="D12" s="31" t="s">
        <v>81</v>
      </c>
      <c r="E12" s="33" t="s">
        <v>385</v>
      </c>
      <c r="F12" s="34" t="s">
        <v>83</v>
      </c>
      <c r="G12" s="35">
        <v>6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386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x14ac:dyDescent="0.25">
      <c r="A15" s="31" t="s">
        <v>79</v>
      </c>
      <c r="B15" s="31">
        <v>3</v>
      </c>
      <c r="C15" s="32" t="s">
        <v>387</v>
      </c>
      <c r="D15" s="31" t="s">
        <v>81</v>
      </c>
      <c r="E15" s="33" t="s">
        <v>388</v>
      </c>
      <c r="F15" s="34" t="s">
        <v>83</v>
      </c>
      <c r="G15" s="35">
        <v>6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x14ac:dyDescent="0.25">
      <c r="A16" s="31" t="s">
        <v>84</v>
      </c>
      <c r="B16" s="38"/>
      <c r="E16" s="33" t="s">
        <v>388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x14ac:dyDescent="0.25">
      <c r="A18" s="25" t="s">
        <v>76</v>
      </c>
      <c r="B18" s="26"/>
      <c r="C18" s="27" t="s">
        <v>171</v>
      </c>
      <c r="D18" s="28"/>
      <c r="E18" s="25" t="s">
        <v>172</v>
      </c>
      <c r="F18" s="28"/>
      <c r="G18" s="28"/>
      <c r="H18" s="28"/>
      <c r="I18" s="29">
        <f>SUMIFS(I19:I33,A19:A33,"P")</f>
        <v>0</v>
      </c>
      <c r="J18" s="30"/>
    </row>
    <row r="19" spans="1:16" x14ac:dyDescent="0.25">
      <c r="A19" s="31" t="s">
        <v>79</v>
      </c>
      <c r="B19" s="31">
        <v>4</v>
      </c>
      <c r="C19" s="32" t="s">
        <v>178</v>
      </c>
      <c r="D19" s="31" t="s">
        <v>81</v>
      </c>
      <c r="E19" s="33" t="s">
        <v>179</v>
      </c>
      <c r="F19" s="34" t="s">
        <v>83</v>
      </c>
      <c r="G19" s="35">
        <v>6</v>
      </c>
      <c r="H19" s="36">
        <v>0</v>
      </c>
      <c r="I19" s="36">
        <f>ROUND(G19*H19,P4)</f>
        <v>0</v>
      </c>
      <c r="J19" s="31"/>
      <c r="O19" s="37">
        <f>I19*0.21</f>
        <v>0</v>
      </c>
      <c r="P19">
        <v>3</v>
      </c>
    </row>
    <row r="20" spans="1:16" x14ac:dyDescent="0.25">
      <c r="A20" s="31" t="s">
        <v>84</v>
      </c>
      <c r="B20" s="38"/>
      <c r="E20" s="33" t="s">
        <v>179</v>
      </c>
      <c r="J20" s="39"/>
    </row>
    <row r="21" spans="1:16" x14ac:dyDescent="0.25">
      <c r="A21" s="31" t="s">
        <v>86</v>
      </c>
      <c r="B21" s="38"/>
      <c r="E21" s="40" t="s">
        <v>81</v>
      </c>
      <c r="J21" s="39"/>
    </row>
    <row r="22" spans="1:16" x14ac:dyDescent="0.25">
      <c r="A22" s="31" t="s">
        <v>79</v>
      </c>
      <c r="B22" s="31">
        <v>5</v>
      </c>
      <c r="C22" s="32" t="s">
        <v>394</v>
      </c>
      <c r="D22" s="31" t="s">
        <v>81</v>
      </c>
      <c r="E22" s="33" t="s">
        <v>395</v>
      </c>
      <c r="F22" s="34" t="s">
        <v>83</v>
      </c>
      <c r="G22" s="35">
        <v>6</v>
      </c>
      <c r="H22" s="36">
        <v>0</v>
      </c>
      <c r="I22" s="36">
        <f>ROUND(G22*H22,P4)</f>
        <v>0</v>
      </c>
      <c r="J22" s="31"/>
      <c r="O22" s="37">
        <f>I22*0.21</f>
        <v>0</v>
      </c>
      <c r="P22">
        <v>3</v>
      </c>
    </row>
    <row r="23" spans="1:16" x14ac:dyDescent="0.25">
      <c r="A23" s="31" t="s">
        <v>84</v>
      </c>
      <c r="B23" s="38"/>
      <c r="E23" s="33" t="s">
        <v>395</v>
      </c>
      <c r="J23" s="39"/>
    </row>
    <row r="24" spans="1:16" x14ac:dyDescent="0.25">
      <c r="A24" s="31" t="s">
        <v>86</v>
      </c>
      <c r="B24" s="38"/>
      <c r="E24" s="40" t="s">
        <v>81</v>
      </c>
      <c r="J24" s="39"/>
    </row>
    <row r="25" spans="1:16" x14ac:dyDescent="0.25">
      <c r="A25" s="31" t="s">
        <v>79</v>
      </c>
      <c r="B25" s="31">
        <v>6</v>
      </c>
      <c r="C25" s="32" t="s">
        <v>409</v>
      </c>
      <c r="D25" s="31" t="s">
        <v>81</v>
      </c>
      <c r="E25" s="33" t="s">
        <v>410</v>
      </c>
      <c r="F25" s="34" t="s">
        <v>83</v>
      </c>
      <c r="G25" s="35">
        <v>6</v>
      </c>
      <c r="H25" s="36">
        <v>0</v>
      </c>
      <c r="I25" s="36">
        <f>ROUND(G25*H25,P4)</f>
        <v>0</v>
      </c>
      <c r="J25" s="31"/>
      <c r="O25" s="37">
        <f>I25*0.21</f>
        <v>0</v>
      </c>
      <c r="P25">
        <v>3</v>
      </c>
    </row>
    <row r="26" spans="1:16" x14ac:dyDescent="0.25">
      <c r="A26" s="31" t="s">
        <v>84</v>
      </c>
      <c r="B26" s="38"/>
      <c r="E26" s="33" t="s">
        <v>410</v>
      </c>
      <c r="J26" s="39"/>
    </row>
    <row r="27" spans="1:16" x14ac:dyDescent="0.25">
      <c r="A27" s="31" t="s">
        <v>86</v>
      </c>
      <c r="B27" s="38"/>
      <c r="E27" s="40" t="s">
        <v>81</v>
      </c>
      <c r="J27" s="39"/>
    </row>
    <row r="28" spans="1:16" x14ac:dyDescent="0.25">
      <c r="A28" s="31" t="s">
        <v>79</v>
      </c>
      <c r="B28" s="31">
        <v>7</v>
      </c>
      <c r="C28" s="32" t="s">
        <v>411</v>
      </c>
      <c r="D28" s="31" t="s">
        <v>81</v>
      </c>
      <c r="E28" s="33" t="s">
        <v>412</v>
      </c>
      <c r="F28" s="34" t="s">
        <v>83</v>
      </c>
      <c r="G28" s="35">
        <v>6</v>
      </c>
      <c r="H28" s="36">
        <v>0</v>
      </c>
      <c r="I28" s="36">
        <f>ROUND(G28*H28,P4)</f>
        <v>0</v>
      </c>
      <c r="J28" s="31"/>
      <c r="O28" s="37">
        <f>I28*0.21</f>
        <v>0</v>
      </c>
      <c r="P28">
        <v>3</v>
      </c>
    </row>
    <row r="29" spans="1:16" x14ac:dyDescent="0.25">
      <c r="A29" s="31" t="s">
        <v>84</v>
      </c>
      <c r="B29" s="38"/>
      <c r="E29" s="33" t="s">
        <v>412</v>
      </c>
      <c r="J29" s="39"/>
    </row>
    <row r="30" spans="1:16" x14ac:dyDescent="0.25">
      <c r="A30" s="31" t="s">
        <v>86</v>
      </c>
      <c r="B30" s="38"/>
      <c r="E30" s="40" t="s">
        <v>81</v>
      </c>
      <c r="J30" s="39"/>
    </row>
    <row r="31" spans="1:16" ht="30" x14ac:dyDescent="0.25">
      <c r="A31" s="31" t="s">
        <v>79</v>
      </c>
      <c r="B31" s="31">
        <v>8</v>
      </c>
      <c r="C31" s="32" t="s">
        <v>413</v>
      </c>
      <c r="D31" s="31" t="s">
        <v>81</v>
      </c>
      <c r="E31" s="33" t="s">
        <v>414</v>
      </c>
      <c r="F31" s="34" t="s">
        <v>83</v>
      </c>
      <c r="G31" s="35">
        <v>6</v>
      </c>
      <c r="H31" s="36">
        <v>0</v>
      </c>
      <c r="I31" s="36">
        <f>ROUND(G31*H31,P4)</f>
        <v>0</v>
      </c>
      <c r="J31" s="31"/>
      <c r="O31" s="37">
        <f>I31*0.21</f>
        <v>0</v>
      </c>
      <c r="P31">
        <v>3</v>
      </c>
    </row>
    <row r="32" spans="1:16" ht="30" x14ac:dyDescent="0.25">
      <c r="A32" s="31" t="s">
        <v>84</v>
      </c>
      <c r="B32" s="38"/>
      <c r="E32" s="33" t="s">
        <v>414</v>
      </c>
      <c r="J32" s="39"/>
    </row>
    <row r="33" spans="1:16" x14ac:dyDescent="0.25">
      <c r="A33" s="31" t="s">
        <v>86</v>
      </c>
      <c r="B33" s="38"/>
      <c r="E33" s="40" t="s">
        <v>81</v>
      </c>
      <c r="J33" s="39"/>
    </row>
    <row r="34" spans="1:16" x14ac:dyDescent="0.25">
      <c r="A34" s="25" t="s">
        <v>76</v>
      </c>
      <c r="B34" s="26"/>
      <c r="C34" s="27" t="s">
        <v>282</v>
      </c>
      <c r="D34" s="28"/>
      <c r="E34" s="25" t="s">
        <v>283</v>
      </c>
      <c r="F34" s="28"/>
      <c r="G34" s="28"/>
      <c r="H34" s="28"/>
      <c r="I34" s="29">
        <f>SUMIFS(I35:I43,A35:A43,"P")</f>
        <v>0</v>
      </c>
      <c r="J34" s="30"/>
    </row>
    <row r="35" spans="1:16" x14ac:dyDescent="0.25">
      <c r="A35" s="31" t="s">
        <v>79</v>
      </c>
      <c r="B35" s="31">
        <v>9</v>
      </c>
      <c r="C35" s="32" t="s">
        <v>434</v>
      </c>
      <c r="D35" s="31" t="s">
        <v>81</v>
      </c>
      <c r="E35" s="33" t="s">
        <v>435</v>
      </c>
      <c r="F35" s="34" t="s">
        <v>120</v>
      </c>
      <c r="G35" s="35">
        <v>6</v>
      </c>
      <c r="H35" s="36">
        <v>0</v>
      </c>
      <c r="I35" s="36">
        <f>ROUND(G35*H35,P4)</f>
        <v>0</v>
      </c>
      <c r="J35" s="31"/>
      <c r="O35" s="37">
        <f>I35*0.21</f>
        <v>0</v>
      </c>
      <c r="P35">
        <v>3</v>
      </c>
    </row>
    <row r="36" spans="1:16" x14ac:dyDescent="0.25">
      <c r="A36" s="31" t="s">
        <v>84</v>
      </c>
      <c r="B36" s="38"/>
      <c r="E36" s="33" t="s">
        <v>435</v>
      </c>
      <c r="J36" s="39"/>
    </row>
    <row r="37" spans="1:16" x14ac:dyDescent="0.25">
      <c r="A37" s="31" t="s">
        <v>86</v>
      </c>
      <c r="B37" s="38"/>
      <c r="E37" s="40" t="s">
        <v>81</v>
      </c>
      <c r="J37" s="39"/>
    </row>
    <row r="38" spans="1:16" x14ac:dyDescent="0.25">
      <c r="A38" s="31" t="s">
        <v>79</v>
      </c>
      <c r="B38" s="31">
        <v>10</v>
      </c>
      <c r="C38" s="32" t="s">
        <v>436</v>
      </c>
      <c r="D38" s="31" t="s">
        <v>81</v>
      </c>
      <c r="E38" s="33" t="s">
        <v>437</v>
      </c>
      <c r="F38" s="34" t="s">
        <v>120</v>
      </c>
      <c r="G38" s="35">
        <v>6</v>
      </c>
      <c r="H38" s="36">
        <v>0</v>
      </c>
      <c r="I38" s="36">
        <f>ROUND(G38*H38,P4)</f>
        <v>0</v>
      </c>
      <c r="J38" s="31"/>
      <c r="O38" s="37">
        <f>I38*0.21</f>
        <v>0</v>
      </c>
      <c r="P38">
        <v>3</v>
      </c>
    </row>
    <row r="39" spans="1:16" x14ac:dyDescent="0.25">
      <c r="A39" s="31" t="s">
        <v>84</v>
      </c>
      <c r="B39" s="38"/>
      <c r="E39" s="33" t="s">
        <v>437</v>
      </c>
      <c r="J39" s="39"/>
    </row>
    <row r="40" spans="1:16" x14ac:dyDescent="0.25">
      <c r="A40" s="31" t="s">
        <v>86</v>
      </c>
      <c r="B40" s="38"/>
      <c r="E40" s="40" t="s">
        <v>81</v>
      </c>
      <c r="J40" s="39"/>
    </row>
    <row r="41" spans="1:16" x14ac:dyDescent="0.25">
      <c r="A41" s="31" t="s">
        <v>79</v>
      </c>
      <c r="B41" s="31">
        <v>11</v>
      </c>
      <c r="C41" s="32" t="s">
        <v>438</v>
      </c>
      <c r="D41" s="31" t="s">
        <v>81</v>
      </c>
      <c r="E41" s="33" t="s">
        <v>439</v>
      </c>
      <c r="F41" s="34" t="s">
        <v>120</v>
      </c>
      <c r="G41" s="35">
        <v>12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84</v>
      </c>
      <c r="B42" s="38"/>
      <c r="E42" s="33" t="s">
        <v>439</v>
      </c>
      <c r="J42" s="39"/>
    </row>
    <row r="43" spans="1:16" x14ac:dyDescent="0.25">
      <c r="A43" s="31" t="s">
        <v>86</v>
      </c>
      <c r="B43" s="41"/>
      <c r="C43" s="42"/>
      <c r="D43" s="42"/>
      <c r="E43" s="43" t="s">
        <v>81</v>
      </c>
      <c r="F43" s="42"/>
      <c r="G43" s="42"/>
      <c r="H43" s="42"/>
      <c r="I43" s="42"/>
      <c r="J43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15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58</v>
      </c>
      <c r="F2" s="3"/>
      <c r="G2" s="3"/>
      <c r="H2" s="3"/>
      <c r="I2" s="3"/>
      <c r="J2" s="16"/>
    </row>
    <row r="3" spans="1:16" x14ac:dyDescent="0.25">
      <c r="A3" s="3" t="s">
        <v>59</v>
      </c>
      <c r="B3" s="17" t="s">
        <v>60</v>
      </c>
      <c r="C3" s="48" t="s">
        <v>61</v>
      </c>
      <c r="D3" s="49"/>
      <c r="E3" s="18" t="s">
        <v>62</v>
      </c>
      <c r="F3" s="3"/>
      <c r="G3" s="3"/>
      <c r="H3" s="19" t="s">
        <v>23</v>
      </c>
      <c r="I3" s="20">
        <f>SUMIFS(I8:I115,A8:A115,"SD")</f>
        <v>0</v>
      </c>
      <c r="J3" s="16"/>
      <c r="O3">
        <v>0</v>
      </c>
      <c r="P3">
        <v>2</v>
      </c>
    </row>
    <row r="4" spans="1:16" ht="30" x14ac:dyDescent="0.25">
      <c r="A4" s="3" t="s">
        <v>63</v>
      </c>
      <c r="B4" s="17" t="s">
        <v>64</v>
      </c>
      <c r="C4" s="48" t="s">
        <v>23</v>
      </c>
      <c r="D4" s="49"/>
      <c r="E4" s="18" t="s">
        <v>24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0" t="s">
        <v>65</v>
      </c>
      <c r="B5" s="51" t="s">
        <v>66</v>
      </c>
      <c r="C5" s="52" t="s">
        <v>67</v>
      </c>
      <c r="D5" s="52" t="s">
        <v>68</v>
      </c>
      <c r="E5" s="52" t="s">
        <v>69</v>
      </c>
      <c r="F5" s="52" t="s">
        <v>70</v>
      </c>
      <c r="G5" s="52" t="s">
        <v>71</v>
      </c>
      <c r="H5" s="52" t="s">
        <v>72</v>
      </c>
      <c r="I5" s="52"/>
      <c r="J5" s="53" t="s">
        <v>73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7" t="s">
        <v>74</v>
      </c>
      <c r="I6" s="7" t="s">
        <v>75</v>
      </c>
      <c r="J6" s="53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76</v>
      </c>
      <c r="B8" s="26"/>
      <c r="C8" s="27" t="s">
        <v>77</v>
      </c>
      <c r="D8" s="28"/>
      <c r="E8" s="25" t="s">
        <v>283</v>
      </c>
      <c r="F8" s="28"/>
      <c r="G8" s="28"/>
      <c r="H8" s="28"/>
      <c r="I8" s="29">
        <f>SUMIFS(I9:I62,A9:A62,"P")</f>
        <v>0</v>
      </c>
      <c r="J8" s="30"/>
    </row>
    <row r="9" spans="1:16" x14ac:dyDescent="0.25">
      <c r="A9" s="31" t="s">
        <v>79</v>
      </c>
      <c r="B9" s="31">
        <v>16</v>
      </c>
      <c r="C9" s="32" t="s">
        <v>460</v>
      </c>
      <c r="D9" s="31" t="s">
        <v>81</v>
      </c>
      <c r="E9" s="33" t="s">
        <v>461</v>
      </c>
      <c r="F9" s="34" t="s">
        <v>120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84</v>
      </c>
      <c r="B10" s="38"/>
      <c r="E10" s="33" t="s">
        <v>461</v>
      </c>
      <c r="J10" s="39"/>
    </row>
    <row r="11" spans="1:16" x14ac:dyDescent="0.25">
      <c r="A11" s="31" t="s">
        <v>86</v>
      </c>
      <c r="B11" s="38"/>
      <c r="E11" s="40" t="s">
        <v>81</v>
      </c>
      <c r="J11" s="39"/>
    </row>
    <row r="12" spans="1:16" ht="30" x14ac:dyDescent="0.25">
      <c r="A12" s="31" t="s">
        <v>79</v>
      </c>
      <c r="B12" s="31">
        <v>6</v>
      </c>
      <c r="C12" s="32" t="s">
        <v>462</v>
      </c>
      <c r="D12" s="31" t="s">
        <v>81</v>
      </c>
      <c r="E12" s="33" t="s">
        <v>463</v>
      </c>
      <c r="F12" s="34" t="s">
        <v>120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30" x14ac:dyDescent="0.25">
      <c r="A13" s="31" t="s">
        <v>84</v>
      </c>
      <c r="B13" s="38"/>
      <c r="E13" s="33" t="s">
        <v>463</v>
      </c>
      <c r="J13" s="39"/>
    </row>
    <row r="14" spans="1:16" x14ac:dyDescent="0.25">
      <c r="A14" s="31" t="s">
        <v>86</v>
      </c>
      <c r="B14" s="38"/>
      <c r="E14" s="40" t="s">
        <v>81</v>
      </c>
      <c r="J14" s="39"/>
    </row>
    <row r="15" spans="1:16" ht="45" x14ac:dyDescent="0.25">
      <c r="A15" s="31" t="s">
        <v>79</v>
      </c>
      <c r="B15" s="31">
        <v>4</v>
      </c>
      <c r="C15" s="32" t="s">
        <v>464</v>
      </c>
      <c r="D15" s="31" t="s">
        <v>81</v>
      </c>
      <c r="E15" s="33" t="s">
        <v>465</v>
      </c>
      <c r="F15" s="34" t="s">
        <v>120</v>
      </c>
      <c r="G15" s="35">
        <v>2</v>
      </c>
      <c r="H15" s="36">
        <v>0</v>
      </c>
      <c r="I15" s="36">
        <f>ROUND(G15*H15,P4)</f>
        <v>0</v>
      </c>
      <c r="J15" s="31"/>
      <c r="O15" s="37">
        <f>I15*0.21</f>
        <v>0</v>
      </c>
      <c r="P15">
        <v>3</v>
      </c>
    </row>
    <row r="16" spans="1:16" ht="45" x14ac:dyDescent="0.25">
      <c r="A16" s="31" t="s">
        <v>84</v>
      </c>
      <c r="B16" s="38"/>
      <c r="E16" s="33" t="s">
        <v>465</v>
      </c>
      <c r="J16" s="39"/>
    </row>
    <row r="17" spans="1:16" x14ac:dyDescent="0.25">
      <c r="A17" s="31" t="s">
        <v>86</v>
      </c>
      <c r="B17" s="38"/>
      <c r="E17" s="40" t="s">
        <v>81</v>
      </c>
      <c r="J17" s="39"/>
    </row>
    <row r="18" spans="1:16" ht="30" x14ac:dyDescent="0.25">
      <c r="A18" s="31" t="s">
        <v>79</v>
      </c>
      <c r="B18" s="31">
        <v>5</v>
      </c>
      <c r="C18" s="32" t="s">
        <v>466</v>
      </c>
      <c r="D18" s="31" t="s">
        <v>81</v>
      </c>
      <c r="E18" s="33" t="s">
        <v>467</v>
      </c>
      <c r="F18" s="34" t="s">
        <v>120</v>
      </c>
      <c r="G18" s="35">
        <v>2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ht="30" x14ac:dyDescent="0.25">
      <c r="A19" s="31" t="s">
        <v>84</v>
      </c>
      <c r="B19" s="38"/>
      <c r="E19" s="33" t="s">
        <v>468</v>
      </c>
      <c r="J19" s="39"/>
    </row>
    <row r="20" spans="1:16" x14ac:dyDescent="0.25">
      <c r="A20" s="31" t="s">
        <v>86</v>
      </c>
      <c r="B20" s="38"/>
      <c r="E20" s="40" t="s">
        <v>81</v>
      </c>
      <c r="J20" s="39"/>
    </row>
    <row r="21" spans="1:16" x14ac:dyDescent="0.25">
      <c r="A21" s="31" t="s">
        <v>79</v>
      </c>
      <c r="B21" s="31">
        <v>7</v>
      </c>
      <c r="C21" s="32" t="s">
        <v>469</v>
      </c>
      <c r="D21" s="31" t="s">
        <v>81</v>
      </c>
      <c r="E21" s="33" t="s">
        <v>470</v>
      </c>
      <c r="F21" s="34" t="s">
        <v>120</v>
      </c>
      <c r="G21" s="35">
        <v>1</v>
      </c>
      <c r="H21" s="36">
        <v>0</v>
      </c>
      <c r="I21" s="36">
        <f>ROUND(G21*H21,P4)</f>
        <v>0</v>
      </c>
      <c r="J21" s="31"/>
      <c r="O21" s="37">
        <f>I21*0.21</f>
        <v>0</v>
      </c>
      <c r="P21">
        <v>3</v>
      </c>
    </row>
    <row r="22" spans="1:16" x14ac:dyDescent="0.25">
      <c r="A22" s="31" t="s">
        <v>84</v>
      </c>
      <c r="B22" s="38"/>
      <c r="E22" s="33" t="s">
        <v>470</v>
      </c>
      <c r="J22" s="39"/>
    </row>
    <row r="23" spans="1:16" x14ac:dyDescent="0.25">
      <c r="A23" s="31" t="s">
        <v>86</v>
      </c>
      <c r="B23" s="38"/>
      <c r="E23" s="40" t="s">
        <v>81</v>
      </c>
      <c r="J23" s="39"/>
    </row>
    <row r="24" spans="1:16" ht="30" x14ac:dyDescent="0.25">
      <c r="A24" s="31" t="s">
        <v>79</v>
      </c>
      <c r="B24" s="31">
        <v>8</v>
      </c>
      <c r="C24" s="32" t="s">
        <v>471</v>
      </c>
      <c r="D24" s="31" t="s">
        <v>81</v>
      </c>
      <c r="E24" s="33" t="s">
        <v>472</v>
      </c>
      <c r="F24" s="34" t="s">
        <v>120</v>
      </c>
      <c r="G24" s="35">
        <v>4</v>
      </c>
      <c r="H24" s="36">
        <v>0</v>
      </c>
      <c r="I24" s="36">
        <f>ROUND(G24*H24,P4)</f>
        <v>0</v>
      </c>
      <c r="J24" s="31"/>
      <c r="O24" s="37">
        <f>I24*0.21</f>
        <v>0</v>
      </c>
      <c r="P24">
        <v>3</v>
      </c>
    </row>
    <row r="25" spans="1:16" ht="30" x14ac:dyDescent="0.25">
      <c r="A25" s="31" t="s">
        <v>84</v>
      </c>
      <c r="B25" s="38"/>
      <c r="E25" s="33" t="s">
        <v>472</v>
      </c>
      <c r="J25" s="39"/>
    </row>
    <row r="26" spans="1:16" x14ac:dyDescent="0.25">
      <c r="A26" s="31" t="s">
        <v>86</v>
      </c>
      <c r="B26" s="38"/>
      <c r="E26" s="40" t="s">
        <v>81</v>
      </c>
      <c r="J26" s="39"/>
    </row>
    <row r="27" spans="1:16" x14ac:dyDescent="0.25">
      <c r="A27" s="31" t="s">
        <v>79</v>
      </c>
      <c r="B27" s="31">
        <v>9</v>
      </c>
      <c r="C27" s="32" t="s">
        <v>473</v>
      </c>
      <c r="D27" s="31" t="s">
        <v>81</v>
      </c>
      <c r="E27" s="33" t="s">
        <v>474</v>
      </c>
      <c r="F27" s="34" t="s">
        <v>120</v>
      </c>
      <c r="G27" s="35">
        <v>4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84</v>
      </c>
      <c r="B28" s="38"/>
      <c r="E28" s="33" t="s">
        <v>474</v>
      </c>
      <c r="J28" s="39"/>
    </row>
    <row r="29" spans="1:16" x14ac:dyDescent="0.25">
      <c r="A29" s="31" t="s">
        <v>86</v>
      </c>
      <c r="B29" s="38"/>
      <c r="E29" s="40" t="s">
        <v>81</v>
      </c>
      <c r="J29" s="39"/>
    </row>
    <row r="30" spans="1:16" x14ac:dyDescent="0.25">
      <c r="A30" s="31" t="s">
        <v>79</v>
      </c>
      <c r="B30" s="31">
        <v>12</v>
      </c>
      <c r="C30" s="32" t="s">
        <v>475</v>
      </c>
      <c r="D30" s="31" t="s">
        <v>81</v>
      </c>
      <c r="E30" s="33" t="s">
        <v>476</v>
      </c>
      <c r="F30" s="34" t="s">
        <v>95</v>
      </c>
      <c r="G30" s="35">
        <v>44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84</v>
      </c>
      <c r="B31" s="38"/>
      <c r="E31" s="33" t="s">
        <v>476</v>
      </c>
      <c r="J31" s="39"/>
    </row>
    <row r="32" spans="1:16" x14ac:dyDescent="0.25">
      <c r="A32" s="31" t="s">
        <v>86</v>
      </c>
      <c r="B32" s="38"/>
      <c r="E32" s="40" t="s">
        <v>81</v>
      </c>
      <c r="J32" s="39"/>
    </row>
    <row r="33" spans="1:16" x14ac:dyDescent="0.25">
      <c r="A33" s="31" t="s">
        <v>79</v>
      </c>
      <c r="B33" s="31">
        <v>13</v>
      </c>
      <c r="C33" s="32" t="s">
        <v>477</v>
      </c>
      <c r="D33" s="31" t="s">
        <v>81</v>
      </c>
      <c r="E33" s="33" t="s">
        <v>478</v>
      </c>
      <c r="F33" s="34" t="s">
        <v>120</v>
      </c>
      <c r="G33" s="35">
        <v>2</v>
      </c>
      <c r="H33" s="36">
        <v>0</v>
      </c>
      <c r="I33" s="36">
        <f>ROUND(G33*H33,P4)</f>
        <v>0</v>
      </c>
      <c r="J33" s="31"/>
      <c r="O33" s="37">
        <f>I33*0.21</f>
        <v>0</v>
      </c>
      <c r="P33">
        <v>3</v>
      </c>
    </row>
    <row r="34" spans="1:16" x14ac:dyDescent="0.25">
      <c r="A34" s="31" t="s">
        <v>84</v>
      </c>
      <c r="B34" s="38"/>
      <c r="E34" s="33" t="s">
        <v>478</v>
      </c>
      <c r="J34" s="39"/>
    </row>
    <row r="35" spans="1:16" x14ac:dyDescent="0.25">
      <c r="A35" s="31" t="s">
        <v>86</v>
      </c>
      <c r="B35" s="38"/>
      <c r="E35" s="40" t="s">
        <v>81</v>
      </c>
      <c r="J35" s="39"/>
    </row>
    <row r="36" spans="1:16" x14ac:dyDescent="0.25">
      <c r="A36" s="31" t="s">
        <v>79</v>
      </c>
      <c r="B36" s="31">
        <v>14</v>
      </c>
      <c r="C36" s="32" t="s">
        <v>479</v>
      </c>
      <c r="D36" s="31" t="s">
        <v>81</v>
      </c>
      <c r="E36" s="33" t="s">
        <v>480</v>
      </c>
      <c r="F36" s="34" t="s">
        <v>120</v>
      </c>
      <c r="G36" s="35">
        <v>2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84</v>
      </c>
      <c r="B37" s="38"/>
      <c r="E37" s="33" t="s">
        <v>480</v>
      </c>
      <c r="J37" s="39"/>
    </row>
    <row r="38" spans="1:16" x14ac:dyDescent="0.25">
      <c r="A38" s="31" t="s">
        <v>86</v>
      </c>
      <c r="B38" s="38"/>
      <c r="E38" s="40" t="s">
        <v>81</v>
      </c>
      <c r="J38" s="39"/>
    </row>
    <row r="39" spans="1:16" x14ac:dyDescent="0.25">
      <c r="A39" s="31" t="s">
        <v>79</v>
      </c>
      <c r="B39" s="31">
        <v>2</v>
      </c>
      <c r="C39" s="32" t="s">
        <v>343</v>
      </c>
      <c r="D39" s="31" t="s">
        <v>81</v>
      </c>
      <c r="E39" s="33" t="s">
        <v>344</v>
      </c>
      <c r="F39" s="34" t="s">
        <v>120</v>
      </c>
      <c r="G39" s="35">
        <v>8</v>
      </c>
      <c r="H39" s="36">
        <v>0</v>
      </c>
      <c r="I39" s="36">
        <f>ROUND(G39*H39,P4)</f>
        <v>0</v>
      </c>
      <c r="J39" s="31"/>
      <c r="O39" s="37">
        <f>I39*0.21</f>
        <v>0</v>
      </c>
      <c r="P39">
        <v>3</v>
      </c>
    </row>
    <row r="40" spans="1:16" x14ac:dyDescent="0.25">
      <c r="A40" s="31" t="s">
        <v>84</v>
      </c>
      <c r="B40" s="38"/>
      <c r="E40" s="33" t="s">
        <v>344</v>
      </c>
      <c r="J40" s="39"/>
    </row>
    <row r="41" spans="1:16" x14ac:dyDescent="0.25">
      <c r="A41" s="31" t="s">
        <v>86</v>
      </c>
      <c r="B41" s="38"/>
      <c r="E41" s="40" t="s">
        <v>81</v>
      </c>
      <c r="J41" s="39"/>
    </row>
    <row r="42" spans="1:16" x14ac:dyDescent="0.25">
      <c r="A42" s="31" t="s">
        <v>79</v>
      </c>
      <c r="B42" s="31">
        <v>3</v>
      </c>
      <c r="C42" s="32" t="s">
        <v>345</v>
      </c>
      <c r="D42" s="31" t="s">
        <v>81</v>
      </c>
      <c r="E42" s="33" t="s">
        <v>346</v>
      </c>
      <c r="F42" s="34" t="s">
        <v>120</v>
      </c>
      <c r="G42" s="35">
        <v>12</v>
      </c>
      <c r="H42" s="36">
        <v>0</v>
      </c>
      <c r="I42" s="36">
        <f>ROUND(G42*H42,P4)</f>
        <v>0</v>
      </c>
      <c r="J42" s="31"/>
      <c r="O42" s="37">
        <f>I42*0.21</f>
        <v>0</v>
      </c>
      <c r="P42">
        <v>3</v>
      </c>
    </row>
    <row r="43" spans="1:16" x14ac:dyDescent="0.25">
      <c r="A43" s="31" t="s">
        <v>84</v>
      </c>
      <c r="B43" s="38"/>
      <c r="E43" s="33" t="s">
        <v>346</v>
      </c>
      <c r="J43" s="39"/>
    </row>
    <row r="44" spans="1:16" x14ac:dyDescent="0.25">
      <c r="A44" s="31" t="s">
        <v>86</v>
      </c>
      <c r="B44" s="38"/>
      <c r="E44" s="40" t="s">
        <v>81</v>
      </c>
      <c r="J44" s="39"/>
    </row>
    <row r="45" spans="1:16" x14ac:dyDescent="0.25">
      <c r="A45" s="31" t="s">
        <v>79</v>
      </c>
      <c r="B45" s="31">
        <v>17</v>
      </c>
      <c r="C45" s="32" t="s">
        <v>481</v>
      </c>
      <c r="D45" s="31" t="s">
        <v>81</v>
      </c>
      <c r="E45" s="33" t="s">
        <v>482</v>
      </c>
      <c r="F45" s="34" t="s">
        <v>120</v>
      </c>
      <c r="G45" s="35">
        <v>4</v>
      </c>
      <c r="H45" s="36">
        <v>0</v>
      </c>
      <c r="I45" s="36">
        <f>ROUND(G45*H45,P4)</f>
        <v>0</v>
      </c>
      <c r="J45" s="31"/>
      <c r="O45" s="37">
        <f>I45*0.21</f>
        <v>0</v>
      </c>
      <c r="P45">
        <v>3</v>
      </c>
    </row>
    <row r="46" spans="1:16" x14ac:dyDescent="0.25">
      <c r="A46" s="31" t="s">
        <v>84</v>
      </c>
      <c r="B46" s="38"/>
      <c r="E46" s="33" t="s">
        <v>482</v>
      </c>
      <c r="J46" s="39"/>
    </row>
    <row r="47" spans="1:16" x14ac:dyDescent="0.25">
      <c r="A47" s="31" t="s">
        <v>86</v>
      </c>
      <c r="B47" s="38"/>
      <c r="E47" s="40" t="s">
        <v>81</v>
      </c>
      <c r="J47" s="39"/>
    </row>
    <row r="48" spans="1:16" x14ac:dyDescent="0.25">
      <c r="A48" s="31" t="s">
        <v>79</v>
      </c>
      <c r="B48" s="31">
        <v>15</v>
      </c>
      <c r="C48" s="32" t="s">
        <v>483</v>
      </c>
      <c r="D48" s="31" t="s">
        <v>81</v>
      </c>
      <c r="E48" s="33" t="s">
        <v>298</v>
      </c>
      <c r="F48" s="34" t="s">
        <v>120</v>
      </c>
      <c r="G48" s="35">
        <v>1</v>
      </c>
      <c r="H48" s="36">
        <v>0</v>
      </c>
      <c r="I48" s="36">
        <f>ROUND(G48*H48,P4)</f>
        <v>0</v>
      </c>
      <c r="J48" s="31"/>
      <c r="O48" s="37">
        <f>I48*0.21</f>
        <v>0</v>
      </c>
      <c r="P48">
        <v>3</v>
      </c>
    </row>
    <row r="49" spans="1:16" x14ac:dyDescent="0.25">
      <c r="A49" s="31" t="s">
        <v>84</v>
      </c>
      <c r="B49" s="38"/>
      <c r="E49" s="33" t="s">
        <v>298</v>
      </c>
      <c r="J49" s="39"/>
    </row>
    <row r="50" spans="1:16" x14ac:dyDescent="0.25">
      <c r="A50" s="31" t="s">
        <v>86</v>
      </c>
      <c r="B50" s="38"/>
      <c r="E50" s="40" t="s">
        <v>81</v>
      </c>
      <c r="J50" s="39"/>
    </row>
    <row r="51" spans="1:16" x14ac:dyDescent="0.25">
      <c r="A51" s="31" t="s">
        <v>79</v>
      </c>
      <c r="B51" s="31">
        <v>1</v>
      </c>
      <c r="C51" s="32" t="s">
        <v>484</v>
      </c>
      <c r="D51" s="31" t="s">
        <v>81</v>
      </c>
      <c r="E51" s="33" t="s">
        <v>485</v>
      </c>
      <c r="F51" s="34" t="s">
        <v>120</v>
      </c>
      <c r="G51" s="35">
        <v>4</v>
      </c>
      <c r="H51" s="36">
        <v>0</v>
      </c>
      <c r="I51" s="36">
        <f>ROUND(G51*H51,P4)</f>
        <v>0</v>
      </c>
      <c r="J51" s="31"/>
      <c r="O51" s="37">
        <f>I51*0.21</f>
        <v>0</v>
      </c>
      <c r="P51">
        <v>3</v>
      </c>
    </row>
    <row r="52" spans="1:16" x14ac:dyDescent="0.25">
      <c r="A52" s="31" t="s">
        <v>84</v>
      </c>
      <c r="B52" s="38"/>
      <c r="E52" s="33" t="s">
        <v>485</v>
      </c>
      <c r="J52" s="39"/>
    </row>
    <row r="53" spans="1:16" x14ac:dyDescent="0.25">
      <c r="A53" s="31" t="s">
        <v>86</v>
      </c>
      <c r="B53" s="38"/>
      <c r="E53" s="40" t="s">
        <v>81</v>
      </c>
      <c r="J53" s="39"/>
    </row>
    <row r="54" spans="1:16" x14ac:dyDescent="0.25">
      <c r="A54" s="31" t="s">
        <v>79</v>
      </c>
      <c r="B54" s="31">
        <v>18</v>
      </c>
      <c r="C54" s="32" t="s">
        <v>486</v>
      </c>
      <c r="D54" s="31" t="s">
        <v>81</v>
      </c>
      <c r="E54" s="33" t="s">
        <v>487</v>
      </c>
      <c r="F54" s="34" t="s">
        <v>488</v>
      </c>
      <c r="G54" s="35">
        <v>1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84</v>
      </c>
      <c r="B55" s="38"/>
      <c r="E55" s="33" t="s">
        <v>487</v>
      </c>
      <c r="J55" s="39"/>
    </row>
    <row r="56" spans="1:16" x14ac:dyDescent="0.25">
      <c r="A56" s="31" t="s">
        <v>86</v>
      </c>
      <c r="B56" s="38"/>
      <c r="E56" s="40" t="s">
        <v>81</v>
      </c>
      <c r="J56" s="39"/>
    </row>
    <row r="57" spans="1:16" ht="30" x14ac:dyDescent="0.25">
      <c r="A57" s="31" t="s">
        <v>79</v>
      </c>
      <c r="B57" s="31">
        <v>10</v>
      </c>
      <c r="C57" s="32" t="s">
        <v>489</v>
      </c>
      <c r="D57" s="31" t="s">
        <v>81</v>
      </c>
      <c r="E57" s="33" t="s">
        <v>490</v>
      </c>
      <c r="F57" s="34" t="s">
        <v>95</v>
      </c>
      <c r="G57" s="35">
        <v>34</v>
      </c>
      <c r="H57" s="36">
        <v>0</v>
      </c>
      <c r="I57" s="36">
        <f>ROUND(G57*H57,P4)</f>
        <v>0</v>
      </c>
      <c r="J57" s="31"/>
      <c r="O57" s="37">
        <f>I57*0.21</f>
        <v>0</v>
      </c>
      <c r="P57">
        <v>3</v>
      </c>
    </row>
    <row r="58" spans="1:16" ht="30" x14ac:dyDescent="0.25">
      <c r="A58" s="31" t="s">
        <v>84</v>
      </c>
      <c r="B58" s="38"/>
      <c r="E58" s="33" t="s">
        <v>490</v>
      </c>
      <c r="J58" s="39"/>
    </row>
    <row r="59" spans="1:16" x14ac:dyDescent="0.25">
      <c r="A59" s="31" t="s">
        <v>86</v>
      </c>
      <c r="B59" s="38"/>
      <c r="E59" s="40" t="s">
        <v>81</v>
      </c>
      <c r="J59" s="39"/>
    </row>
    <row r="60" spans="1:16" x14ac:dyDescent="0.25">
      <c r="A60" s="31" t="s">
        <v>79</v>
      </c>
      <c r="B60" s="31">
        <v>11</v>
      </c>
      <c r="C60" s="32" t="s">
        <v>491</v>
      </c>
      <c r="D60" s="31" t="s">
        <v>81</v>
      </c>
      <c r="E60" s="33" t="s">
        <v>492</v>
      </c>
      <c r="F60" s="34" t="s">
        <v>120</v>
      </c>
      <c r="G60" s="35">
        <v>16</v>
      </c>
      <c r="H60" s="36">
        <v>0</v>
      </c>
      <c r="I60" s="36">
        <f>ROUND(G60*H60,P4)</f>
        <v>0</v>
      </c>
      <c r="J60" s="31"/>
      <c r="O60" s="37">
        <f>I60*0.21</f>
        <v>0</v>
      </c>
      <c r="P60">
        <v>3</v>
      </c>
    </row>
    <row r="61" spans="1:16" x14ac:dyDescent="0.25">
      <c r="A61" s="31" t="s">
        <v>84</v>
      </c>
      <c r="B61" s="38"/>
      <c r="E61" s="33" t="s">
        <v>492</v>
      </c>
      <c r="J61" s="39"/>
    </row>
    <row r="62" spans="1:16" x14ac:dyDescent="0.25">
      <c r="A62" s="31" t="s">
        <v>86</v>
      </c>
      <c r="B62" s="38"/>
      <c r="E62" s="40" t="s">
        <v>81</v>
      </c>
      <c r="J62" s="39"/>
    </row>
    <row r="63" spans="1:16" x14ac:dyDescent="0.25">
      <c r="A63" s="25" t="s">
        <v>76</v>
      </c>
      <c r="B63" s="26"/>
      <c r="C63" s="27" t="s">
        <v>171</v>
      </c>
      <c r="D63" s="28"/>
      <c r="E63" s="25" t="s">
        <v>172</v>
      </c>
      <c r="F63" s="28"/>
      <c r="G63" s="28"/>
      <c r="H63" s="28"/>
      <c r="I63" s="29">
        <f>SUMIFS(I64:I96,A64:A96,"P")</f>
        <v>0</v>
      </c>
      <c r="J63" s="30"/>
    </row>
    <row r="64" spans="1:16" x14ac:dyDescent="0.25">
      <c r="A64" s="31" t="s">
        <v>79</v>
      </c>
      <c r="B64" s="31">
        <v>19</v>
      </c>
      <c r="C64" s="32" t="s">
        <v>493</v>
      </c>
      <c r="D64" s="31" t="s">
        <v>81</v>
      </c>
      <c r="E64" s="33" t="s">
        <v>494</v>
      </c>
      <c r="F64" s="34" t="s">
        <v>95</v>
      </c>
      <c r="G64" s="35">
        <v>44</v>
      </c>
      <c r="H64" s="36">
        <v>0</v>
      </c>
      <c r="I64" s="36">
        <f>ROUND(G64*H64,P4)</f>
        <v>0</v>
      </c>
      <c r="J64" s="31"/>
      <c r="O64" s="37">
        <f>I64*0.21</f>
        <v>0</v>
      </c>
      <c r="P64">
        <v>3</v>
      </c>
    </row>
    <row r="65" spans="1:16" x14ac:dyDescent="0.25">
      <c r="A65" s="31" t="s">
        <v>84</v>
      </c>
      <c r="B65" s="38"/>
      <c r="E65" s="33" t="s">
        <v>494</v>
      </c>
      <c r="J65" s="39"/>
    </row>
    <row r="66" spans="1:16" x14ac:dyDescent="0.25">
      <c r="A66" s="31" t="s">
        <v>86</v>
      </c>
      <c r="B66" s="38"/>
      <c r="E66" s="40" t="s">
        <v>81</v>
      </c>
      <c r="J66" s="39"/>
    </row>
    <row r="67" spans="1:16" ht="30" x14ac:dyDescent="0.25">
      <c r="A67" s="31" t="s">
        <v>79</v>
      </c>
      <c r="B67" s="31">
        <v>20</v>
      </c>
      <c r="C67" s="32" t="s">
        <v>178</v>
      </c>
      <c r="D67" s="31" t="s">
        <v>81</v>
      </c>
      <c r="E67" s="33" t="s">
        <v>495</v>
      </c>
      <c r="F67" s="34" t="s">
        <v>120</v>
      </c>
      <c r="G67" s="35">
        <v>10</v>
      </c>
      <c r="H67" s="36">
        <v>0</v>
      </c>
      <c r="I67" s="36">
        <f>ROUND(G67*H67,P4)</f>
        <v>0</v>
      </c>
      <c r="J67" s="31"/>
      <c r="O67" s="37">
        <f>I67*0.21</f>
        <v>0</v>
      </c>
      <c r="P67">
        <v>3</v>
      </c>
    </row>
    <row r="68" spans="1:16" ht="30" x14ac:dyDescent="0.25">
      <c r="A68" s="31" t="s">
        <v>84</v>
      </c>
      <c r="B68" s="38"/>
      <c r="E68" s="33" t="s">
        <v>495</v>
      </c>
      <c r="J68" s="39"/>
    </row>
    <row r="69" spans="1:16" x14ac:dyDescent="0.25">
      <c r="A69" s="31" t="s">
        <v>86</v>
      </c>
      <c r="B69" s="38"/>
      <c r="E69" s="40" t="s">
        <v>81</v>
      </c>
      <c r="J69" s="39"/>
    </row>
    <row r="70" spans="1:16" x14ac:dyDescent="0.25">
      <c r="A70" s="31" t="s">
        <v>79</v>
      </c>
      <c r="B70" s="31">
        <v>21</v>
      </c>
      <c r="C70" s="32" t="s">
        <v>496</v>
      </c>
      <c r="D70" s="31" t="s">
        <v>81</v>
      </c>
      <c r="E70" s="33" t="s">
        <v>497</v>
      </c>
      <c r="F70" s="34" t="s">
        <v>83</v>
      </c>
      <c r="G70" s="35">
        <v>4</v>
      </c>
      <c r="H70" s="36">
        <v>0</v>
      </c>
      <c r="I70" s="36">
        <f>ROUND(G70*H70,P4)</f>
        <v>0</v>
      </c>
      <c r="J70" s="31"/>
      <c r="O70" s="37">
        <f>I70*0.21</f>
        <v>0</v>
      </c>
      <c r="P70">
        <v>3</v>
      </c>
    </row>
    <row r="71" spans="1:16" x14ac:dyDescent="0.25">
      <c r="A71" s="31" t="s">
        <v>84</v>
      </c>
      <c r="B71" s="38"/>
      <c r="E71" s="33" t="s">
        <v>497</v>
      </c>
      <c r="J71" s="39"/>
    </row>
    <row r="72" spans="1:16" x14ac:dyDescent="0.25">
      <c r="A72" s="31" t="s">
        <v>86</v>
      </c>
      <c r="B72" s="38"/>
      <c r="E72" s="40" t="s">
        <v>81</v>
      </c>
      <c r="J72" s="39"/>
    </row>
    <row r="73" spans="1:16" ht="30" x14ac:dyDescent="0.25">
      <c r="A73" s="31" t="s">
        <v>79</v>
      </c>
      <c r="B73" s="31">
        <v>22</v>
      </c>
      <c r="C73" s="32" t="s">
        <v>498</v>
      </c>
      <c r="D73" s="31" t="s">
        <v>81</v>
      </c>
      <c r="E73" s="33" t="s">
        <v>499</v>
      </c>
      <c r="F73" s="34" t="s">
        <v>120</v>
      </c>
      <c r="G73" s="35">
        <v>5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ht="30" x14ac:dyDescent="0.25">
      <c r="A74" s="31" t="s">
        <v>84</v>
      </c>
      <c r="B74" s="38"/>
      <c r="E74" s="33" t="s">
        <v>499</v>
      </c>
      <c r="J74" s="39"/>
    </row>
    <row r="75" spans="1:16" x14ac:dyDescent="0.25">
      <c r="A75" s="31" t="s">
        <v>86</v>
      </c>
      <c r="B75" s="38"/>
      <c r="E75" s="40" t="s">
        <v>81</v>
      </c>
      <c r="J75" s="39"/>
    </row>
    <row r="76" spans="1:16" ht="30" x14ac:dyDescent="0.25">
      <c r="A76" s="31" t="s">
        <v>79</v>
      </c>
      <c r="B76" s="31">
        <v>23</v>
      </c>
      <c r="C76" s="32" t="s">
        <v>500</v>
      </c>
      <c r="D76" s="31" t="s">
        <v>81</v>
      </c>
      <c r="E76" s="33" t="s">
        <v>501</v>
      </c>
      <c r="F76" s="34" t="s">
        <v>120</v>
      </c>
      <c r="G76" s="35">
        <v>1</v>
      </c>
      <c r="H76" s="36">
        <v>0</v>
      </c>
      <c r="I76" s="36">
        <f>ROUND(G76*H76,P4)</f>
        <v>0</v>
      </c>
      <c r="J76" s="31"/>
      <c r="O76" s="37">
        <f>I76*0.21</f>
        <v>0</v>
      </c>
      <c r="P76">
        <v>3</v>
      </c>
    </row>
    <row r="77" spans="1:16" ht="30" x14ac:dyDescent="0.25">
      <c r="A77" s="31" t="s">
        <v>84</v>
      </c>
      <c r="B77" s="38"/>
      <c r="E77" s="33" t="s">
        <v>501</v>
      </c>
      <c r="J77" s="39"/>
    </row>
    <row r="78" spans="1:16" x14ac:dyDescent="0.25">
      <c r="A78" s="31" t="s">
        <v>86</v>
      </c>
      <c r="B78" s="38"/>
      <c r="E78" s="40" t="s">
        <v>81</v>
      </c>
      <c r="J78" s="39"/>
    </row>
    <row r="79" spans="1:16" x14ac:dyDescent="0.25">
      <c r="A79" s="31" t="s">
        <v>79</v>
      </c>
      <c r="B79" s="31">
        <v>24</v>
      </c>
      <c r="C79" s="32" t="s">
        <v>502</v>
      </c>
      <c r="D79" s="31" t="s">
        <v>81</v>
      </c>
      <c r="E79" s="33" t="s">
        <v>503</v>
      </c>
      <c r="F79" s="34" t="s">
        <v>95</v>
      </c>
      <c r="G79" s="35">
        <v>34</v>
      </c>
      <c r="H79" s="36">
        <v>0</v>
      </c>
      <c r="I79" s="36">
        <f>ROUND(G79*H79,P4)</f>
        <v>0</v>
      </c>
      <c r="J79" s="31"/>
      <c r="O79" s="37">
        <f>I79*0.21</f>
        <v>0</v>
      </c>
      <c r="P79">
        <v>3</v>
      </c>
    </row>
    <row r="80" spans="1:16" x14ac:dyDescent="0.25">
      <c r="A80" s="31" t="s">
        <v>84</v>
      </c>
      <c r="B80" s="38"/>
      <c r="E80" s="33" t="s">
        <v>503</v>
      </c>
      <c r="J80" s="39"/>
    </row>
    <row r="81" spans="1:16" x14ac:dyDescent="0.25">
      <c r="A81" s="31" t="s">
        <v>86</v>
      </c>
      <c r="B81" s="38"/>
      <c r="E81" s="40" t="s">
        <v>81</v>
      </c>
      <c r="J81" s="39"/>
    </row>
    <row r="82" spans="1:16" x14ac:dyDescent="0.25">
      <c r="A82" s="31" t="s">
        <v>79</v>
      </c>
      <c r="B82" s="31">
        <v>25</v>
      </c>
      <c r="C82" s="32" t="s">
        <v>504</v>
      </c>
      <c r="D82" s="31" t="s">
        <v>81</v>
      </c>
      <c r="E82" s="33" t="s">
        <v>505</v>
      </c>
      <c r="F82" s="34" t="s">
        <v>120</v>
      </c>
      <c r="G82" s="35">
        <v>1</v>
      </c>
      <c r="H82" s="36">
        <v>0</v>
      </c>
      <c r="I82" s="36">
        <f>ROUND(G82*H82,P4)</f>
        <v>0</v>
      </c>
      <c r="J82" s="31"/>
      <c r="O82" s="37">
        <f>I82*0.21</f>
        <v>0</v>
      </c>
      <c r="P82">
        <v>3</v>
      </c>
    </row>
    <row r="83" spans="1:16" x14ac:dyDescent="0.25">
      <c r="A83" s="31" t="s">
        <v>84</v>
      </c>
      <c r="B83" s="38"/>
      <c r="E83" s="33" t="s">
        <v>505</v>
      </c>
      <c r="J83" s="39"/>
    </row>
    <row r="84" spans="1:16" x14ac:dyDescent="0.25">
      <c r="A84" s="31" t="s">
        <v>86</v>
      </c>
      <c r="B84" s="38"/>
      <c r="E84" s="40" t="s">
        <v>81</v>
      </c>
      <c r="J84" s="39"/>
    </row>
    <row r="85" spans="1:16" x14ac:dyDescent="0.25">
      <c r="A85" s="31" t="s">
        <v>79</v>
      </c>
      <c r="B85" s="31">
        <v>26</v>
      </c>
      <c r="C85" s="32" t="s">
        <v>506</v>
      </c>
      <c r="D85" s="31" t="s">
        <v>81</v>
      </c>
      <c r="E85" s="33" t="s">
        <v>507</v>
      </c>
      <c r="F85" s="34" t="s">
        <v>488</v>
      </c>
      <c r="G85" s="35">
        <v>1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84</v>
      </c>
      <c r="B86" s="38"/>
      <c r="E86" s="33" t="s">
        <v>507</v>
      </c>
      <c r="J86" s="39"/>
    </row>
    <row r="87" spans="1:16" x14ac:dyDescent="0.25">
      <c r="A87" s="31" t="s">
        <v>86</v>
      </c>
      <c r="B87" s="38"/>
      <c r="E87" s="40" t="s">
        <v>81</v>
      </c>
      <c r="J87" s="39"/>
    </row>
    <row r="88" spans="1:16" x14ac:dyDescent="0.25">
      <c r="A88" s="31" t="s">
        <v>79</v>
      </c>
      <c r="B88" s="31">
        <v>27</v>
      </c>
      <c r="C88" s="32" t="s">
        <v>508</v>
      </c>
      <c r="D88" s="31" t="s">
        <v>81</v>
      </c>
      <c r="E88" s="33" t="s">
        <v>509</v>
      </c>
      <c r="F88" s="34" t="s">
        <v>120</v>
      </c>
      <c r="G88" s="35">
        <v>2</v>
      </c>
      <c r="H88" s="36">
        <v>0</v>
      </c>
      <c r="I88" s="36">
        <f>ROUND(G88*H88,P4)</f>
        <v>0</v>
      </c>
      <c r="J88" s="31"/>
      <c r="O88" s="37">
        <f>I88*0.21</f>
        <v>0</v>
      </c>
      <c r="P88">
        <v>3</v>
      </c>
    </row>
    <row r="89" spans="1:16" x14ac:dyDescent="0.25">
      <c r="A89" s="31" t="s">
        <v>84</v>
      </c>
      <c r="B89" s="38"/>
      <c r="E89" s="33" t="s">
        <v>509</v>
      </c>
      <c r="J89" s="39"/>
    </row>
    <row r="90" spans="1:16" x14ac:dyDescent="0.25">
      <c r="A90" s="31" t="s">
        <v>86</v>
      </c>
      <c r="B90" s="38"/>
      <c r="E90" s="40" t="s">
        <v>81</v>
      </c>
      <c r="J90" s="39"/>
    </row>
    <row r="91" spans="1:16" x14ac:dyDescent="0.25">
      <c r="A91" s="31" t="s">
        <v>79</v>
      </c>
      <c r="B91" s="31">
        <v>28</v>
      </c>
      <c r="C91" s="32" t="s">
        <v>510</v>
      </c>
      <c r="D91" s="31" t="s">
        <v>81</v>
      </c>
      <c r="E91" s="33" t="s">
        <v>511</v>
      </c>
      <c r="F91" s="34" t="s">
        <v>120</v>
      </c>
      <c r="G91" s="35">
        <v>20</v>
      </c>
      <c r="H91" s="36">
        <v>0</v>
      </c>
      <c r="I91" s="36">
        <f>ROUND(G91*H91,P4)</f>
        <v>0</v>
      </c>
      <c r="J91" s="31"/>
      <c r="O91" s="37">
        <f>I91*0.21</f>
        <v>0</v>
      </c>
      <c r="P91">
        <v>3</v>
      </c>
    </row>
    <row r="92" spans="1:16" x14ac:dyDescent="0.25">
      <c r="A92" s="31" t="s">
        <v>84</v>
      </c>
      <c r="B92" s="38"/>
      <c r="E92" s="33" t="s">
        <v>511</v>
      </c>
      <c r="J92" s="39"/>
    </row>
    <row r="93" spans="1:16" x14ac:dyDescent="0.25">
      <c r="A93" s="31" t="s">
        <v>86</v>
      </c>
      <c r="B93" s="38"/>
      <c r="E93" s="40" t="s">
        <v>81</v>
      </c>
      <c r="J93" s="39"/>
    </row>
    <row r="94" spans="1:16" x14ac:dyDescent="0.25">
      <c r="A94" s="31" t="s">
        <v>79</v>
      </c>
      <c r="B94" s="31">
        <v>29</v>
      </c>
      <c r="C94" s="32" t="s">
        <v>512</v>
      </c>
      <c r="D94" s="31" t="s">
        <v>81</v>
      </c>
      <c r="E94" s="33" t="s">
        <v>513</v>
      </c>
      <c r="F94" s="34" t="s">
        <v>120</v>
      </c>
      <c r="G94" s="35">
        <v>4</v>
      </c>
      <c r="H94" s="36">
        <v>0</v>
      </c>
      <c r="I94" s="36">
        <f>ROUND(G94*H94,P4)</f>
        <v>0</v>
      </c>
      <c r="J94" s="31"/>
      <c r="O94" s="37">
        <f>I94*0.21</f>
        <v>0</v>
      </c>
      <c r="P94">
        <v>3</v>
      </c>
    </row>
    <row r="95" spans="1:16" x14ac:dyDescent="0.25">
      <c r="A95" s="31" t="s">
        <v>84</v>
      </c>
      <c r="B95" s="38"/>
      <c r="E95" s="33" t="s">
        <v>513</v>
      </c>
      <c r="J95" s="39"/>
    </row>
    <row r="96" spans="1:16" x14ac:dyDescent="0.25">
      <c r="A96" s="31" t="s">
        <v>86</v>
      </c>
      <c r="B96" s="38"/>
      <c r="E96" s="40" t="s">
        <v>81</v>
      </c>
      <c r="J96" s="39"/>
    </row>
    <row r="97" spans="1:16" x14ac:dyDescent="0.25">
      <c r="A97" s="25" t="s">
        <v>76</v>
      </c>
      <c r="B97" s="26"/>
      <c r="C97" s="27" t="s">
        <v>364</v>
      </c>
      <c r="D97" s="28"/>
      <c r="E97" s="25" t="s">
        <v>365</v>
      </c>
      <c r="F97" s="28"/>
      <c r="G97" s="28"/>
      <c r="H97" s="28"/>
      <c r="I97" s="29">
        <f>SUMIFS(I98:I115,A98:A115,"P")</f>
        <v>0</v>
      </c>
      <c r="J97" s="30"/>
    </row>
    <row r="98" spans="1:16" x14ac:dyDescent="0.25">
      <c r="A98" s="31" t="s">
        <v>79</v>
      </c>
      <c r="B98" s="31">
        <v>30</v>
      </c>
      <c r="C98" s="32" t="s">
        <v>372</v>
      </c>
      <c r="D98" s="31" t="s">
        <v>81</v>
      </c>
      <c r="E98" s="33" t="s">
        <v>373</v>
      </c>
      <c r="F98" s="34" t="s">
        <v>368</v>
      </c>
      <c r="G98" s="35">
        <v>1</v>
      </c>
      <c r="H98" s="36">
        <v>0</v>
      </c>
      <c r="I98" s="36">
        <f>ROUND(G98*H98,P4)</f>
        <v>0</v>
      </c>
      <c r="J98" s="31"/>
      <c r="O98" s="37">
        <f>I98*0.21</f>
        <v>0</v>
      </c>
      <c r="P98">
        <v>3</v>
      </c>
    </row>
    <row r="99" spans="1:16" x14ac:dyDescent="0.25">
      <c r="A99" s="31" t="s">
        <v>84</v>
      </c>
      <c r="B99" s="38"/>
      <c r="E99" s="33" t="s">
        <v>373</v>
      </c>
      <c r="J99" s="39"/>
    </row>
    <row r="100" spans="1:16" x14ac:dyDescent="0.25">
      <c r="A100" s="31" t="s">
        <v>86</v>
      </c>
      <c r="B100" s="38"/>
      <c r="E100" s="40" t="s">
        <v>81</v>
      </c>
      <c r="J100" s="39"/>
    </row>
    <row r="101" spans="1:16" x14ac:dyDescent="0.25">
      <c r="A101" s="31" t="s">
        <v>79</v>
      </c>
      <c r="B101" s="31">
        <v>31</v>
      </c>
      <c r="C101" s="32" t="s">
        <v>514</v>
      </c>
      <c r="D101" s="31" t="s">
        <v>81</v>
      </c>
      <c r="E101" s="33" t="s">
        <v>515</v>
      </c>
      <c r="F101" s="34" t="s">
        <v>120</v>
      </c>
      <c r="G101" s="35">
        <v>1</v>
      </c>
      <c r="H101" s="36">
        <v>0</v>
      </c>
      <c r="I101" s="36">
        <f>ROUND(G101*H101,P4)</f>
        <v>0</v>
      </c>
      <c r="J101" s="31"/>
      <c r="O101" s="37">
        <f>I101*0.21</f>
        <v>0</v>
      </c>
      <c r="P101">
        <v>3</v>
      </c>
    </row>
    <row r="102" spans="1:16" x14ac:dyDescent="0.25">
      <c r="A102" s="31" t="s">
        <v>84</v>
      </c>
      <c r="B102" s="38"/>
      <c r="E102" s="33" t="s">
        <v>459</v>
      </c>
      <c r="J102" s="39"/>
    </row>
    <row r="103" spans="1:16" x14ac:dyDescent="0.25">
      <c r="A103" s="31" t="s">
        <v>86</v>
      </c>
      <c r="B103" s="38"/>
      <c r="E103" s="40" t="s">
        <v>81</v>
      </c>
      <c r="J103" s="39"/>
    </row>
    <row r="104" spans="1:16" x14ac:dyDescent="0.25">
      <c r="A104" s="31" t="s">
        <v>79</v>
      </c>
      <c r="B104" s="31">
        <v>32</v>
      </c>
      <c r="C104" s="32" t="s">
        <v>516</v>
      </c>
      <c r="D104" s="31" t="s">
        <v>81</v>
      </c>
      <c r="E104" s="33" t="s">
        <v>517</v>
      </c>
      <c r="F104" s="34" t="s">
        <v>120</v>
      </c>
      <c r="G104" s="35">
        <v>1</v>
      </c>
      <c r="H104" s="36">
        <v>0</v>
      </c>
      <c r="I104" s="36">
        <f>ROUND(G104*H104,P4)</f>
        <v>0</v>
      </c>
      <c r="J104" s="31"/>
      <c r="O104" s="37">
        <f>I104*0.21</f>
        <v>0</v>
      </c>
      <c r="P104">
        <v>3</v>
      </c>
    </row>
    <row r="105" spans="1:16" x14ac:dyDescent="0.25">
      <c r="A105" s="31" t="s">
        <v>84</v>
      </c>
      <c r="B105" s="38"/>
      <c r="E105" s="33" t="s">
        <v>517</v>
      </c>
      <c r="J105" s="39"/>
    </row>
    <row r="106" spans="1:16" x14ac:dyDescent="0.25">
      <c r="A106" s="31" t="s">
        <v>86</v>
      </c>
      <c r="B106" s="38"/>
      <c r="E106" s="40" t="s">
        <v>81</v>
      </c>
      <c r="J106" s="39"/>
    </row>
    <row r="107" spans="1:16" x14ac:dyDescent="0.25">
      <c r="A107" s="31" t="s">
        <v>79</v>
      </c>
      <c r="B107" s="31">
        <v>33</v>
      </c>
      <c r="C107" s="32" t="s">
        <v>518</v>
      </c>
      <c r="D107" s="31" t="s">
        <v>81</v>
      </c>
      <c r="E107" s="33" t="s">
        <v>457</v>
      </c>
      <c r="F107" s="34" t="s">
        <v>120</v>
      </c>
      <c r="G107" s="35">
        <v>1</v>
      </c>
      <c r="H107" s="36">
        <v>0</v>
      </c>
      <c r="I107" s="36">
        <f>ROUND(G107*H107,P4)</f>
        <v>0</v>
      </c>
      <c r="J107" s="31"/>
      <c r="O107" s="37">
        <f>I107*0.21</f>
        <v>0</v>
      </c>
      <c r="P107">
        <v>3</v>
      </c>
    </row>
    <row r="108" spans="1:16" x14ac:dyDescent="0.25">
      <c r="A108" s="31" t="s">
        <v>84</v>
      </c>
      <c r="B108" s="38"/>
      <c r="E108" s="33" t="s">
        <v>457</v>
      </c>
      <c r="J108" s="39"/>
    </row>
    <row r="109" spans="1:16" x14ac:dyDescent="0.25">
      <c r="A109" s="31" t="s">
        <v>86</v>
      </c>
      <c r="B109" s="38"/>
      <c r="E109" s="40" t="s">
        <v>81</v>
      </c>
      <c r="J109" s="39"/>
    </row>
    <row r="110" spans="1:16" x14ac:dyDescent="0.25">
      <c r="A110" s="31" t="s">
        <v>79</v>
      </c>
      <c r="B110" s="31">
        <v>34</v>
      </c>
      <c r="C110" s="32" t="s">
        <v>519</v>
      </c>
      <c r="D110" s="31" t="s">
        <v>81</v>
      </c>
      <c r="E110" s="33" t="s">
        <v>520</v>
      </c>
      <c r="F110" s="34" t="s">
        <v>488</v>
      </c>
      <c r="G110" s="35">
        <v>1</v>
      </c>
      <c r="H110" s="36">
        <v>0</v>
      </c>
      <c r="I110" s="36">
        <f>ROUND(G110*H110,P4)</f>
        <v>0</v>
      </c>
      <c r="J110" s="31"/>
      <c r="O110" s="37">
        <f>I110*0.21</f>
        <v>0</v>
      </c>
      <c r="P110">
        <v>3</v>
      </c>
    </row>
    <row r="111" spans="1:16" x14ac:dyDescent="0.25">
      <c r="A111" s="31" t="s">
        <v>84</v>
      </c>
      <c r="B111" s="38"/>
      <c r="E111" s="33" t="s">
        <v>520</v>
      </c>
      <c r="J111" s="39"/>
    </row>
    <row r="112" spans="1:16" x14ac:dyDescent="0.25">
      <c r="A112" s="31" t="s">
        <v>86</v>
      </c>
      <c r="B112" s="38"/>
      <c r="E112" s="40" t="s">
        <v>81</v>
      </c>
      <c r="J112" s="39"/>
    </row>
    <row r="113" spans="1:16" x14ac:dyDescent="0.25">
      <c r="A113" s="31" t="s">
        <v>79</v>
      </c>
      <c r="B113" s="31">
        <v>35</v>
      </c>
      <c r="C113" s="32" t="s">
        <v>521</v>
      </c>
      <c r="D113" s="31" t="s">
        <v>81</v>
      </c>
      <c r="E113" s="33" t="s">
        <v>370</v>
      </c>
      <c r="F113" s="34" t="s">
        <v>120</v>
      </c>
      <c r="G113" s="35">
        <v>1</v>
      </c>
      <c r="H113" s="36">
        <v>0</v>
      </c>
      <c r="I113" s="36">
        <f>ROUND(G113*H113,P4)</f>
        <v>0</v>
      </c>
      <c r="J113" s="31"/>
      <c r="O113" s="37">
        <f>I113*0.21</f>
        <v>0</v>
      </c>
      <c r="P113">
        <v>3</v>
      </c>
    </row>
    <row r="114" spans="1:16" x14ac:dyDescent="0.25">
      <c r="A114" s="31" t="s">
        <v>84</v>
      </c>
      <c r="B114" s="38"/>
      <c r="E114" s="33" t="s">
        <v>370</v>
      </c>
      <c r="J114" s="39"/>
    </row>
    <row r="115" spans="1:16" x14ac:dyDescent="0.25">
      <c r="A115" s="31" t="s">
        <v>86</v>
      </c>
      <c r="B115" s="41"/>
      <c r="C115" s="42"/>
      <c r="D115" s="42"/>
      <c r="E115" s="43" t="s">
        <v>81</v>
      </c>
      <c r="F115" s="42"/>
      <c r="G115" s="42"/>
      <c r="H115" s="42"/>
      <c r="I115" s="42"/>
      <c r="J11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Rekapitulace</vt:lpstr>
      <vt:lpstr>PS 401.1.NN</vt:lpstr>
      <vt:lpstr>PS 401.1.UN</vt:lpstr>
      <vt:lpstr>PS 401.2.NN</vt:lpstr>
      <vt:lpstr>PS 402.1.UN</vt:lpstr>
      <vt:lpstr>PS 402.2.NN</vt:lpstr>
      <vt:lpstr>PS 403.1.NN</vt:lpstr>
      <vt:lpstr>PS 403.1.UN</vt:lpstr>
      <vt:lpstr>PS 403.2.NN</vt:lpstr>
      <vt:lpstr>PS 404.1.UN</vt:lpstr>
      <vt:lpstr>PS 404.2.NN</vt:lpstr>
      <vt:lpstr>PS 405.UN</vt:lpstr>
      <vt:lpstr>SO 010</vt:lpstr>
      <vt:lpstr>SO 101.UN</vt:lpstr>
      <vt:lpstr>SO 102.UN</vt:lpstr>
      <vt:lpstr>SO 103.UN</vt:lpstr>
      <vt:lpstr>SO 104.UN</vt:lpstr>
      <vt:lpstr>SO 105.UN</vt:lpstr>
      <vt:lpstr>SO 190.1.NN</vt:lpstr>
      <vt:lpstr>SO 190.1.UN</vt:lpstr>
      <vt:lpstr>SO 190.2.NN</vt:lpstr>
      <vt:lpstr>SO 190.2.UN</vt:lpstr>
      <vt:lpstr>SO 190.3.UN</vt:lpstr>
      <vt:lpstr>SO 190.4.UN</vt:lpstr>
      <vt:lpstr>SO 190.5.UN</vt:lpstr>
      <vt:lpstr>SO 410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Lávic</dc:creator>
  <cp:lastModifiedBy>Jiří Lávic</cp:lastModifiedBy>
  <dcterms:created xsi:type="dcterms:W3CDTF">2025-04-08T11:54:32Z</dcterms:created>
  <dcterms:modified xsi:type="dcterms:W3CDTF">2025-04-08T12:01:39Z</dcterms:modified>
</cp:coreProperties>
</file>