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spectcz-my.sharepoint.com/personal/pavel_kolar_respect_cz/Documents/Plocha/Město Ústí nad Labem/V E Ř E J N Á   Z A K Á Z K A/_ZAD. DOKUMENTACE (+ přílohy k ZD)/"/>
    </mc:Choice>
  </mc:AlternateContent>
  <xr:revisionPtr revIDLastSave="11" documentId="8_{3F090708-4471-4E8B-B871-DBF414069FD4}" xr6:coauthVersionLast="47" xr6:coauthVersionMax="47" xr10:uidLastSave="{B0A590A9-2AEF-4EE9-9B2D-D9FBB37B2418}"/>
  <bookViews>
    <workbookView xWindow="-108" yWindow="-108" windowWidth="23256" windowHeight="12456" xr2:uid="{00000000-000D-0000-FFFF-FFFF00000000}"/>
  </bookViews>
  <sheets>
    <sheet name="LES" sheetId="2" r:id="rId1"/>
    <sheet name="orientační hodnoty" sheetId="3" r:id="rId2"/>
  </sheets>
  <definedNames>
    <definedName name="_xlnm._FilterDatabase" localSheetId="0" hidden="1">LES!$A$21:$H$401</definedName>
    <definedName name="_xlnm.Print_Area" localSheetId="0">LES!$A$1:$J$411</definedName>
    <definedName name="Text67" localSheetId="0">LES!$A$411</definedName>
    <definedName name="Text68" localSheetId="0">LES!$E$411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1" i="2" l="1"/>
  <c r="J124" i="2"/>
  <c r="J259" i="2"/>
  <c r="J376" i="2"/>
  <c r="J159" i="2"/>
  <c r="J181" i="2"/>
  <c r="D37" i="2"/>
  <c r="I37" i="2" s="1"/>
  <c r="J37" i="2" s="1"/>
  <c r="D38" i="2"/>
  <c r="I38" i="2" s="1"/>
  <c r="J38" i="2" s="1"/>
  <c r="D39" i="2"/>
  <c r="I39" i="2" s="1"/>
  <c r="J39" i="2" s="1"/>
  <c r="D40" i="2"/>
  <c r="I40" i="2" s="1"/>
  <c r="J40" i="2" s="1"/>
  <c r="D41" i="2"/>
  <c r="I41" i="2" s="1"/>
  <c r="J41" i="2" s="1"/>
  <c r="D42" i="2"/>
  <c r="I42" i="2" s="1"/>
  <c r="J42" i="2" s="1"/>
  <c r="D43" i="2"/>
  <c r="I43" i="2" s="1"/>
  <c r="J43" i="2" s="1"/>
  <c r="D44" i="2"/>
  <c r="I44" i="2" s="1"/>
  <c r="J44" i="2" s="1"/>
  <c r="D45" i="2"/>
  <c r="I45" i="2" s="1"/>
  <c r="J45" i="2" s="1"/>
  <c r="D46" i="2"/>
  <c r="I46" i="2" s="1"/>
  <c r="J46" i="2" s="1"/>
  <c r="D47" i="2"/>
  <c r="I47" i="2" s="1"/>
  <c r="J47" i="2" s="1"/>
  <c r="D48" i="2"/>
  <c r="I48" i="2" s="1"/>
  <c r="J48" i="2" s="1"/>
  <c r="D49" i="2"/>
  <c r="I49" i="2" s="1"/>
  <c r="J49" i="2" s="1"/>
  <c r="D50" i="2"/>
  <c r="I50" i="2" s="1"/>
  <c r="J50" i="2" s="1"/>
  <c r="D51" i="2"/>
  <c r="I51" i="2" s="1"/>
  <c r="J51" i="2" s="1"/>
  <c r="D52" i="2"/>
  <c r="I52" i="2" s="1"/>
  <c r="J52" i="2" s="1"/>
  <c r="D53" i="2"/>
  <c r="I53" i="2" s="1"/>
  <c r="J53" i="2" s="1"/>
  <c r="D54" i="2"/>
  <c r="I54" i="2" s="1"/>
  <c r="J54" i="2" s="1"/>
  <c r="D55" i="2"/>
  <c r="I55" i="2" s="1"/>
  <c r="J55" i="2" s="1"/>
  <c r="D56" i="2"/>
  <c r="I56" i="2" s="1"/>
  <c r="J56" i="2" s="1"/>
  <c r="D57" i="2"/>
  <c r="I57" i="2" s="1"/>
  <c r="J57" i="2" s="1"/>
  <c r="D58" i="2"/>
  <c r="I58" i="2" s="1"/>
  <c r="J58" i="2" s="1"/>
  <c r="D59" i="2"/>
  <c r="I59" i="2" s="1"/>
  <c r="J59" i="2" s="1"/>
  <c r="D60" i="2"/>
  <c r="I60" i="2" s="1"/>
  <c r="J60" i="2" s="1"/>
  <c r="D61" i="2"/>
  <c r="I61" i="2" s="1"/>
  <c r="J61" i="2" s="1"/>
  <c r="D62" i="2"/>
  <c r="I62" i="2" s="1"/>
  <c r="J62" i="2" s="1"/>
  <c r="D63" i="2"/>
  <c r="I63" i="2" s="1"/>
  <c r="J63" i="2" s="1"/>
  <c r="D64" i="2"/>
  <c r="I64" i="2" s="1"/>
  <c r="J64" i="2" s="1"/>
  <c r="D65" i="2"/>
  <c r="I65" i="2" s="1"/>
  <c r="J65" i="2" s="1"/>
  <c r="D66" i="2"/>
  <c r="I66" i="2" s="1"/>
  <c r="J66" i="2" s="1"/>
  <c r="D67" i="2"/>
  <c r="I67" i="2" s="1"/>
  <c r="J67" i="2" s="1"/>
  <c r="D68" i="2"/>
  <c r="I68" i="2" s="1"/>
  <c r="J68" i="2" s="1"/>
  <c r="D69" i="2"/>
  <c r="I69" i="2" s="1"/>
  <c r="J69" i="2" s="1"/>
  <c r="D70" i="2"/>
  <c r="I70" i="2" s="1"/>
  <c r="J70" i="2" s="1"/>
  <c r="D71" i="2"/>
  <c r="I71" i="2" s="1"/>
  <c r="J71" i="2" s="1"/>
  <c r="D72" i="2"/>
  <c r="I72" i="2" s="1"/>
  <c r="J72" i="2" s="1"/>
  <c r="D73" i="2"/>
  <c r="I73" i="2" s="1"/>
  <c r="J73" i="2" s="1"/>
  <c r="D74" i="2"/>
  <c r="I74" i="2" s="1"/>
  <c r="J74" i="2" s="1"/>
  <c r="D75" i="2"/>
  <c r="I75" i="2" s="1"/>
  <c r="J75" i="2" s="1"/>
  <c r="D76" i="2"/>
  <c r="I76" i="2" s="1"/>
  <c r="J76" i="2" s="1"/>
  <c r="D77" i="2"/>
  <c r="I77" i="2" s="1"/>
  <c r="J77" i="2" s="1"/>
  <c r="D78" i="2"/>
  <c r="I78" i="2" s="1"/>
  <c r="J78" i="2" s="1"/>
  <c r="D79" i="2"/>
  <c r="I79" i="2" s="1"/>
  <c r="J79" i="2" s="1"/>
  <c r="D80" i="2"/>
  <c r="I80" i="2" s="1"/>
  <c r="J80" i="2" s="1"/>
  <c r="D81" i="2"/>
  <c r="I81" i="2" s="1"/>
  <c r="J81" i="2" s="1"/>
  <c r="D82" i="2"/>
  <c r="I82" i="2" s="1"/>
  <c r="J82" i="2" s="1"/>
  <c r="D83" i="2"/>
  <c r="I83" i="2" s="1"/>
  <c r="J83" i="2" s="1"/>
  <c r="D84" i="2"/>
  <c r="I84" i="2" s="1"/>
  <c r="J84" i="2" s="1"/>
  <c r="D85" i="2"/>
  <c r="I85" i="2" s="1"/>
  <c r="J85" i="2" s="1"/>
  <c r="D86" i="2"/>
  <c r="I86" i="2" s="1"/>
  <c r="J86" i="2" s="1"/>
  <c r="D87" i="2"/>
  <c r="I87" i="2" s="1"/>
  <c r="J87" i="2" s="1"/>
  <c r="D88" i="2"/>
  <c r="I88" i="2" s="1"/>
  <c r="J88" i="2" s="1"/>
  <c r="D89" i="2"/>
  <c r="I89" i="2" s="1"/>
  <c r="J89" i="2" s="1"/>
  <c r="D90" i="2"/>
  <c r="I90" i="2" s="1"/>
  <c r="J90" i="2" s="1"/>
  <c r="D91" i="2"/>
  <c r="I91" i="2" s="1"/>
  <c r="J91" i="2" s="1"/>
  <c r="D92" i="2"/>
  <c r="I92" i="2" s="1"/>
  <c r="J92" i="2" s="1"/>
  <c r="D93" i="2"/>
  <c r="I93" i="2" s="1"/>
  <c r="J93" i="2" s="1"/>
  <c r="D94" i="2"/>
  <c r="I94" i="2" s="1"/>
  <c r="J94" i="2" s="1"/>
  <c r="D95" i="2"/>
  <c r="I95" i="2" s="1"/>
  <c r="J95" i="2" s="1"/>
  <c r="D96" i="2"/>
  <c r="I96" i="2" s="1"/>
  <c r="J96" i="2" s="1"/>
  <c r="D97" i="2"/>
  <c r="I97" i="2" s="1"/>
  <c r="J97" i="2" s="1"/>
  <c r="D98" i="2"/>
  <c r="I98" i="2" s="1"/>
  <c r="J98" i="2" s="1"/>
  <c r="D99" i="2"/>
  <c r="I99" i="2" s="1"/>
  <c r="J99" i="2" s="1"/>
  <c r="D100" i="2"/>
  <c r="I100" i="2" s="1"/>
  <c r="J100" i="2" s="1"/>
  <c r="D101" i="2"/>
  <c r="I101" i="2" s="1"/>
  <c r="J101" i="2" s="1"/>
  <c r="D102" i="2"/>
  <c r="I102" i="2" s="1"/>
  <c r="J102" i="2" s="1"/>
  <c r="D103" i="2"/>
  <c r="I103" i="2" s="1"/>
  <c r="J103" i="2" s="1"/>
  <c r="D104" i="2"/>
  <c r="I104" i="2" s="1"/>
  <c r="J104" i="2" s="1"/>
  <c r="D105" i="2"/>
  <c r="I105" i="2" s="1"/>
  <c r="J105" i="2" s="1"/>
  <c r="D106" i="2"/>
  <c r="I106" i="2" s="1"/>
  <c r="J106" i="2" s="1"/>
  <c r="D107" i="2"/>
  <c r="I107" i="2" s="1"/>
  <c r="J107" i="2" s="1"/>
  <c r="D108" i="2"/>
  <c r="I108" i="2" s="1"/>
  <c r="J108" i="2" s="1"/>
  <c r="D109" i="2"/>
  <c r="I109" i="2" s="1"/>
  <c r="J109" i="2" s="1"/>
  <c r="D110" i="2"/>
  <c r="I110" i="2" s="1"/>
  <c r="J110" i="2" s="1"/>
  <c r="D111" i="2"/>
  <c r="I111" i="2" s="1"/>
  <c r="J111" i="2" s="1"/>
  <c r="D112" i="2"/>
  <c r="I112" i="2" s="1"/>
  <c r="J112" i="2" s="1"/>
  <c r="D113" i="2"/>
  <c r="I113" i="2" s="1"/>
  <c r="J113" i="2" s="1"/>
  <c r="D114" i="2"/>
  <c r="I114" i="2" s="1"/>
  <c r="J114" i="2" s="1"/>
  <c r="D115" i="2"/>
  <c r="I115" i="2" s="1"/>
  <c r="J115" i="2" s="1"/>
  <c r="D116" i="2"/>
  <c r="I116" i="2" s="1"/>
  <c r="J116" i="2" s="1"/>
  <c r="D117" i="2"/>
  <c r="I117" i="2" s="1"/>
  <c r="J117" i="2" s="1"/>
  <c r="D118" i="2"/>
  <c r="I118" i="2" s="1"/>
  <c r="J118" i="2" s="1"/>
  <c r="D119" i="2"/>
  <c r="I119" i="2" s="1"/>
  <c r="J119" i="2" s="1"/>
  <c r="D120" i="2"/>
  <c r="I120" i="2" s="1"/>
  <c r="J120" i="2" s="1"/>
  <c r="D121" i="2"/>
  <c r="I121" i="2" s="1"/>
  <c r="J121" i="2" s="1"/>
  <c r="D122" i="2"/>
  <c r="I122" i="2" s="1"/>
  <c r="J122" i="2" s="1"/>
  <c r="D123" i="2"/>
  <c r="I123" i="2" s="1"/>
  <c r="J123" i="2" s="1"/>
  <c r="D124" i="2"/>
  <c r="D125" i="2"/>
  <c r="I125" i="2" s="1"/>
  <c r="J125" i="2" s="1"/>
  <c r="D126" i="2"/>
  <c r="I126" i="2" s="1"/>
  <c r="J126" i="2" s="1"/>
  <c r="D127" i="2"/>
  <c r="I127" i="2" s="1"/>
  <c r="J127" i="2" s="1"/>
  <c r="D128" i="2"/>
  <c r="I128" i="2" s="1"/>
  <c r="J128" i="2" s="1"/>
  <c r="D129" i="2"/>
  <c r="I129" i="2" s="1"/>
  <c r="J129" i="2" s="1"/>
  <c r="D130" i="2"/>
  <c r="I130" i="2" s="1"/>
  <c r="J130" i="2" s="1"/>
  <c r="D131" i="2"/>
  <c r="I131" i="2" s="1"/>
  <c r="J131" i="2" s="1"/>
  <c r="D132" i="2"/>
  <c r="I132" i="2" s="1"/>
  <c r="J132" i="2" s="1"/>
  <c r="D133" i="2"/>
  <c r="I133" i="2" s="1"/>
  <c r="J133" i="2" s="1"/>
  <c r="D134" i="2"/>
  <c r="I134" i="2" s="1"/>
  <c r="J134" i="2" s="1"/>
  <c r="D135" i="2"/>
  <c r="I135" i="2" s="1"/>
  <c r="J135" i="2" s="1"/>
  <c r="D136" i="2"/>
  <c r="I136" i="2" s="1"/>
  <c r="J136" i="2" s="1"/>
  <c r="D137" i="2"/>
  <c r="I137" i="2" s="1"/>
  <c r="J137" i="2" s="1"/>
  <c r="D138" i="2"/>
  <c r="I138" i="2" s="1"/>
  <c r="J138" i="2" s="1"/>
  <c r="D139" i="2"/>
  <c r="I139" i="2" s="1"/>
  <c r="J139" i="2" s="1"/>
  <c r="D140" i="2"/>
  <c r="I140" i="2" s="1"/>
  <c r="J140" i="2" s="1"/>
  <c r="D141" i="2"/>
  <c r="I141" i="2" s="1"/>
  <c r="J141" i="2" s="1"/>
  <c r="D142" i="2"/>
  <c r="I142" i="2" s="1"/>
  <c r="J142" i="2" s="1"/>
  <c r="D143" i="2"/>
  <c r="I143" i="2" s="1"/>
  <c r="J143" i="2" s="1"/>
  <c r="D144" i="2"/>
  <c r="I144" i="2" s="1"/>
  <c r="J144" i="2" s="1"/>
  <c r="D145" i="2"/>
  <c r="I145" i="2" s="1"/>
  <c r="J145" i="2" s="1"/>
  <c r="D146" i="2"/>
  <c r="I146" i="2" s="1"/>
  <c r="J146" i="2" s="1"/>
  <c r="D147" i="2"/>
  <c r="I147" i="2" s="1"/>
  <c r="J147" i="2" s="1"/>
  <c r="D148" i="2"/>
  <c r="I148" i="2" s="1"/>
  <c r="J148" i="2" s="1"/>
  <c r="D149" i="2"/>
  <c r="I149" i="2" s="1"/>
  <c r="J149" i="2" s="1"/>
  <c r="D150" i="2"/>
  <c r="I150" i="2" s="1"/>
  <c r="J150" i="2" s="1"/>
  <c r="D151" i="2"/>
  <c r="I151" i="2" s="1"/>
  <c r="J151" i="2" s="1"/>
  <c r="D152" i="2"/>
  <c r="I152" i="2" s="1"/>
  <c r="J152" i="2" s="1"/>
  <c r="D153" i="2"/>
  <c r="I153" i="2" s="1"/>
  <c r="J153" i="2" s="1"/>
  <c r="D154" i="2"/>
  <c r="I154" i="2" s="1"/>
  <c r="J154" i="2" s="1"/>
  <c r="D155" i="2"/>
  <c r="I155" i="2" s="1"/>
  <c r="J155" i="2" s="1"/>
  <c r="D156" i="2"/>
  <c r="I156" i="2" s="1"/>
  <c r="J156" i="2" s="1"/>
  <c r="D157" i="2"/>
  <c r="I157" i="2" s="1"/>
  <c r="J157" i="2" s="1"/>
  <c r="D158" i="2"/>
  <c r="I158" i="2" s="1"/>
  <c r="J158" i="2" s="1"/>
  <c r="D159" i="2"/>
  <c r="D160" i="2"/>
  <c r="I160" i="2" s="1"/>
  <c r="J160" i="2" s="1"/>
  <c r="D161" i="2"/>
  <c r="I161" i="2" s="1"/>
  <c r="J161" i="2" s="1"/>
  <c r="D162" i="2"/>
  <c r="I162" i="2" s="1"/>
  <c r="J162" i="2" s="1"/>
  <c r="D163" i="2"/>
  <c r="I163" i="2" s="1"/>
  <c r="J163" i="2" s="1"/>
  <c r="D164" i="2"/>
  <c r="I164" i="2" s="1"/>
  <c r="J164" i="2" s="1"/>
  <c r="D165" i="2"/>
  <c r="I165" i="2" s="1"/>
  <c r="J165" i="2" s="1"/>
  <c r="D166" i="2"/>
  <c r="I166" i="2" s="1"/>
  <c r="J166" i="2" s="1"/>
  <c r="D167" i="2"/>
  <c r="I167" i="2" s="1"/>
  <c r="J167" i="2" s="1"/>
  <c r="D168" i="2"/>
  <c r="I168" i="2" s="1"/>
  <c r="J168" i="2" s="1"/>
  <c r="D169" i="2"/>
  <c r="I169" i="2" s="1"/>
  <c r="J169" i="2" s="1"/>
  <c r="D170" i="2"/>
  <c r="I170" i="2" s="1"/>
  <c r="J170" i="2" s="1"/>
  <c r="D171" i="2"/>
  <c r="I171" i="2" s="1"/>
  <c r="J171" i="2" s="1"/>
  <c r="D172" i="2"/>
  <c r="I172" i="2" s="1"/>
  <c r="J172" i="2" s="1"/>
  <c r="D173" i="2"/>
  <c r="I173" i="2" s="1"/>
  <c r="J173" i="2" s="1"/>
  <c r="D174" i="2"/>
  <c r="I174" i="2" s="1"/>
  <c r="J174" i="2" s="1"/>
  <c r="D175" i="2"/>
  <c r="I175" i="2" s="1"/>
  <c r="J175" i="2" s="1"/>
  <c r="D176" i="2"/>
  <c r="I176" i="2" s="1"/>
  <c r="J176" i="2" s="1"/>
  <c r="D177" i="2"/>
  <c r="I177" i="2" s="1"/>
  <c r="J177" i="2" s="1"/>
  <c r="D178" i="2"/>
  <c r="I178" i="2" s="1"/>
  <c r="J178" i="2" s="1"/>
  <c r="D179" i="2"/>
  <c r="I179" i="2" s="1"/>
  <c r="J179" i="2" s="1"/>
  <c r="D180" i="2"/>
  <c r="I180" i="2" s="1"/>
  <c r="J180" i="2" s="1"/>
  <c r="D181" i="2"/>
  <c r="D182" i="2"/>
  <c r="I182" i="2" s="1"/>
  <c r="J182" i="2" s="1"/>
  <c r="D183" i="2"/>
  <c r="I183" i="2" s="1"/>
  <c r="J183" i="2" s="1"/>
  <c r="D184" i="2"/>
  <c r="I184" i="2" s="1"/>
  <c r="J184" i="2" s="1"/>
  <c r="D185" i="2"/>
  <c r="I185" i="2" s="1"/>
  <c r="J185" i="2" s="1"/>
  <c r="D186" i="2"/>
  <c r="I186" i="2" s="1"/>
  <c r="J186" i="2" s="1"/>
  <c r="D187" i="2"/>
  <c r="I187" i="2" s="1"/>
  <c r="J187" i="2" s="1"/>
  <c r="D188" i="2"/>
  <c r="I188" i="2" s="1"/>
  <c r="J188" i="2" s="1"/>
  <c r="D189" i="2"/>
  <c r="I189" i="2" s="1"/>
  <c r="J189" i="2" s="1"/>
  <c r="D190" i="2"/>
  <c r="I190" i="2" s="1"/>
  <c r="J190" i="2" s="1"/>
  <c r="D191" i="2"/>
  <c r="I191" i="2" s="1"/>
  <c r="J191" i="2" s="1"/>
  <c r="D192" i="2"/>
  <c r="I192" i="2" s="1"/>
  <c r="J192" i="2" s="1"/>
  <c r="D193" i="2"/>
  <c r="I193" i="2" s="1"/>
  <c r="J193" i="2" s="1"/>
  <c r="D194" i="2"/>
  <c r="I194" i="2" s="1"/>
  <c r="J194" i="2" s="1"/>
  <c r="D195" i="2"/>
  <c r="I195" i="2" s="1"/>
  <c r="J195" i="2" s="1"/>
  <c r="D196" i="2"/>
  <c r="I196" i="2" s="1"/>
  <c r="J196" i="2" s="1"/>
  <c r="D197" i="2"/>
  <c r="I197" i="2" s="1"/>
  <c r="J197" i="2" s="1"/>
  <c r="D198" i="2"/>
  <c r="I198" i="2" s="1"/>
  <c r="J198" i="2" s="1"/>
  <c r="D199" i="2"/>
  <c r="I199" i="2" s="1"/>
  <c r="J199" i="2" s="1"/>
  <c r="D200" i="2"/>
  <c r="I200" i="2" s="1"/>
  <c r="J200" i="2" s="1"/>
  <c r="D201" i="2"/>
  <c r="I201" i="2" s="1"/>
  <c r="J201" i="2" s="1"/>
  <c r="D202" i="2"/>
  <c r="I202" i="2" s="1"/>
  <c r="J202" i="2" s="1"/>
  <c r="D203" i="2"/>
  <c r="I203" i="2" s="1"/>
  <c r="J203" i="2" s="1"/>
  <c r="D204" i="2"/>
  <c r="I204" i="2" s="1"/>
  <c r="J204" i="2" s="1"/>
  <c r="D205" i="2"/>
  <c r="I205" i="2" s="1"/>
  <c r="J205" i="2" s="1"/>
  <c r="D206" i="2"/>
  <c r="I206" i="2" s="1"/>
  <c r="J206" i="2" s="1"/>
  <c r="D207" i="2"/>
  <c r="I207" i="2" s="1"/>
  <c r="J207" i="2" s="1"/>
  <c r="D208" i="2"/>
  <c r="I208" i="2" s="1"/>
  <c r="J208" i="2" s="1"/>
  <c r="D209" i="2"/>
  <c r="I209" i="2" s="1"/>
  <c r="J209" i="2" s="1"/>
  <c r="D210" i="2"/>
  <c r="I210" i="2" s="1"/>
  <c r="J210" i="2" s="1"/>
  <c r="D211" i="2"/>
  <c r="I211" i="2" s="1"/>
  <c r="J211" i="2" s="1"/>
  <c r="D212" i="2"/>
  <c r="I212" i="2" s="1"/>
  <c r="J212" i="2" s="1"/>
  <c r="D213" i="2"/>
  <c r="I213" i="2" s="1"/>
  <c r="J213" i="2" s="1"/>
  <c r="D214" i="2"/>
  <c r="I214" i="2" s="1"/>
  <c r="J214" i="2" s="1"/>
  <c r="D215" i="2"/>
  <c r="I215" i="2" s="1"/>
  <c r="J215" i="2" s="1"/>
  <c r="D216" i="2"/>
  <c r="I216" i="2" s="1"/>
  <c r="J216" i="2" s="1"/>
  <c r="D217" i="2"/>
  <c r="I217" i="2" s="1"/>
  <c r="J217" i="2" s="1"/>
  <c r="D218" i="2"/>
  <c r="I218" i="2" s="1"/>
  <c r="J218" i="2" s="1"/>
  <c r="D219" i="2"/>
  <c r="I219" i="2" s="1"/>
  <c r="J219" i="2" s="1"/>
  <c r="D220" i="2"/>
  <c r="I220" i="2" s="1"/>
  <c r="J220" i="2" s="1"/>
  <c r="D221" i="2"/>
  <c r="I221" i="2" s="1"/>
  <c r="J221" i="2" s="1"/>
  <c r="D222" i="2"/>
  <c r="I222" i="2" s="1"/>
  <c r="J222" i="2" s="1"/>
  <c r="D223" i="2"/>
  <c r="I223" i="2" s="1"/>
  <c r="J223" i="2" s="1"/>
  <c r="D224" i="2"/>
  <c r="I224" i="2" s="1"/>
  <c r="J224" i="2" s="1"/>
  <c r="D225" i="2"/>
  <c r="I225" i="2" s="1"/>
  <c r="J225" i="2" s="1"/>
  <c r="D226" i="2"/>
  <c r="I226" i="2" s="1"/>
  <c r="J226" i="2" s="1"/>
  <c r="D227" i="2"/>
  <c r="I227" i="2" s="1"/>
  <c r="J227" i="2" s="1"/>
  <c r="D228" i="2"/>
  <c r="I228" i="2" s="1"/>
  <c r="J228" i="2" s="1"/>
  <c r="D229" i="2"/>
  <c r="I229" i="2" s="1"/>
  <c r="J229" i="2" s="1"/>
  <c r="D230" i="2"/>
  <c r="I230" i="2" s="1"/>
  <c r="J230" i="2" s="1"/>
  <c r="D231" i="2"/>
  <c r="I231" i="2" s="1"/>
  <c r="J231" i="2" s="1"/>
  <c r="D232" i="2"/>
  <c r="I232" i="2" s="1"/>
  <c r="J232" i="2" s="1"/>
  <c r="D233" i="2"/>
  <c r="I233" i="2" s="1"/>
  <c r="J233" i="2" s="1"/>
  <c r="D234" i="2"/>
  <c r="I234" i="2" s="1"/>
  <c r="J234" i="2" s="1"/>
  <c r="D235" i="2"/>
  <c r="I235" i="2" s="1"/>
  <c r="J235" i="2" s="1"/>
  <c r="D236" i="2"/>
  <c r="I236" i="2" s="1"/>
  <c r="J236" i="2" s="1"/>
  <c r="D237" i="2"/>
  <c r="I237" i="2" s="1"/>
  <c r="J237" i="2" s="1"/>
  <c r="D238" i="2"/>
  <c r="I238" i="2" s="1"/>
  <c r="J238" i="2" s="1"/>
  <c r="D239" i="2"/>
  <c r="I239" i="2" s="1"/>
  <c r="J239" i="2" s="1"/>
  <c r="D240" i="2"/>
  <c r="I240" i="2" s="1"/>
  <c r="J240" i="2" s="1"/>
  <c r="D241" i="2"/>
  <c r="I241" i="2" s="1"/>
  <c r="J241" i="2" s="1"/>
  <c r="D242" i="2"/>
  <c r="I242" i="2" s="1"/>
  <c r="J242" i="2" s="1"/>
  <c r="D243" i="2"/>
  <c r="I243" i="2" s="1"/>
  <c r="J243" i="2" s="1"/>
  <c r="D244" i="2"/>
  <c r="I244" i="2" s="1"/>
  <c r="J244" i="2" s="1"/>
  <c r="D245" i="2"/>
  <c r="I245" i="2" s="1"/>
  <c r="J245" i="2" s="1"/>
  <c r="D246" i="2"/>
  <c r="I246" i="2" s="1"/>
  <c r="J246" i="2" s="1"/>
  <c r="D247" i="2"/>
  <c r="I247" i="2" s="1"/>
  <c r="J247" i="2" s="1"/>
  <c r="D248" i="2"/>
  <c r="I248" i="2" s="1"/>
  <c r="J248" i="2" s="1"/>
  <c r="D249" i="2"/>
  <c r="I249" i="2" s="1"/>
  <c r="J249" i="2" s="1"/>
  <c r="D250" i="2"/>
  <c r="I250" i="2" s="1"/>
  <c r="J250" i="2" s="1"/>
  <c r="D251" i="2"/>
  <c r="I251" i="2" s="1"/>
  <c r="J251" i="2" s="1"/>
  <c r="D252" i="2"/>
  <c r="I252" i="2" s="1"/>
  <c r="J252" i="2" s="1"/>
  <c r="D253" i="2"/>
  <c r="I253" i="2" s="1"/>
  <c r="J253" i="2" s="1"/>
  <c r="D254" i="2"/>
  <c r="I254" i="2" s="1"/>
  <c r="J254" i="2" s="1"/>
  <c r="D255" i="2"/>
  <c r="I255" i="2" s="1"/>
  <c r="J255" i="2" s="1"/>
  <c r="D256" i="2"/>
  <c r="I256" i="2" s="1"/>
  <c r="J256" i="2" s="1"/>
  <c r="D257" i="2"/>
  <c r="I257" i="2" s="1"/>
  <c r="J257" i="2" s="1"/>
  <c r="D258" i="2"/>
  <c r="I258" i="2" s="1"/>
  <c r="J258" i="2" s="1"/>
  <c r="D259" i="2"/>
  <c r="D260" i="2"/>
  <c r="I260" i="2" s="1"/>
  <c r="J260" i="2" s="1"/>
  <c r="D261" i="2"/>
  <c r="I261" i="2" s="1"/>
  <c r="J261" i="2" s="1"/>
  <c r="D262" i="2"/>
  <c r="I262" i="2" s="1"/>
  <c r="J262" i="2" s="1"/>
  <c r="D263" i="2"/>
  <c r="I263" i="2" s="1"/>
  <c r="J263" i="2" s="1"/>
  <c r="D264" i="2"/>
  <c r="I264" i="2" s="1"/>
  <c r="J264" i="2" s="1"/>
  <c r="D265" i="2"/>
  <c r="I265" i="2" s="1"/>
  <c r="J265" i="2" s="1"/>
  <c r="D266" i="2"/>
  <c r="I266" i="2" s="1"/>
  <c r="J266" i="2" s="1"/>
  <c r="D267" i="2"/>
  <c r="I267" i="2" s="1"/>
  <c r="J267" i="2" s="1"/>
  <c r="D268" i="2"/>
  <c r="I268" i="2" s="1"/>
  <c r="J268" i="2" s="1"/>
  <c r="D269" i="2"/>
  <c r="I269" i="2" s="1"/>
  <c r="J269" i="2" s="1"/>
  <c r="D270" i="2"/>
  <c r="I270" i="2" s="1"/>
  <c r="J270" i="2" s="1"/>
  <c r="D271" i="2"/>
  <c r="I271" i="2" s="1"/>
  <c r="J271" i="2" s="1"/>
  <c r="D272" i="2"/>
  <c r="I272" i="2" s="1"/>
  <c r="J272" i="2" s="1"/>
  <c r="D273" i="2"/>
  <c r="I273" i="2" s="1"/>
  <c r="J273" i="2" s="1"/>
  <c r="D274" i="2"/>
  <c r="I274" i="2" s="1"/>
  <c r="J274" i="2" s="1"/>
  <c r="D275" i="2"/>
  <c r="I275" i="2" s="1"/>
  <c r="J275" i="2" s="1"/>
  <c r="D276" i="2"/>
  <c r="I276" i="2" s="1"/>
  <c r="J276" i="2" s="1"/>
  <c r="D277" i="2"/>
  <c r="I277" i="2" s="1"/>
  <c r="J277" i="2" s="1"/>
  <c r="D278" i="2"/>
  <c r="I278" i="2" s="1"/>
  <c r="J278" i="2" s="1"/>
  <c r="D279" i="2"/>
  <c r="I279" i="2" s="1"/>
  <c r="J279" i="2" s="1"/>
  <c r="D280" i="2"/>
  <c r="I280" i="2" s="1"/>
  <c r="J280" i="2" s="1"/>
  <c r="D281" i="2"/>
  <c r="I281" i="2" s="1"/>
  <c r="J281" i="2" s="1"/>
  <c r="D282" i="2"/>
  <c r="I282" i="2" s="1"/>
  <c r="J282" i="2" s="1"/>
  <c r="D283" i="2"/>
  <c r="I283" i="2" s="1"/>
  <c r="J283" i="2" s="1"/>
  <c r="D284" i="2"/>
  <c r="I284" i="2" s="1"/>
  <c r="J284" i="2" s="1"/>
  <c r="D285" i="2"/>
  <c r="I285" i="2" s="1"/>
  <c r="J285" i="2" s="1"/>
  <c r="D286" i="2"/>
  <c r="I286" i="2" s="1"/>
  <c r="J286" i="2" s="1"/>
  <c r="D287" i="2"/>
  <c r="I287" i="2" s="1"/>
  <c r="J287" i="2" s="1"/>
  <c r="D288" i="2"/>
  <c r="I288" i="2" s="1"/>
  <c r="J288" i="2" s="1"/>
  <c r="D289" i="2"/>
  <c r="I289" i="2" s="1"/>
  <c r="J289" i="2" s="1"/>
  <c r="D290" i="2"/>
  <c r="I290" i="2" s="1"/>
  <c r="J290" i="2" s="1"/>
  <c r="D291" i="2"/>
  <c r="I291" i="2" s="1"/>
  <c r="J291" i="2" s="1"/>
  <c r="D292" i="2"/>
  <c r="I292" i="2" s="1"/>
  <c r="J292" i="2" s="1"/>
  <c r="D293" i="2"/>
  <c r="I293" i="2" s="1"/>
  <c r="J293" i="2" s="1"/>
  <c r="D294" i="2"/>
  <c r="I294" i="2" s="1"/>
  <c r="J294" i="2" s="1"/>
  <c r="D295" i="2"/>
  <c r="I295" i="2" s="1"/>
  <c r="J295" i="2" s="1"/>
  <c r="D296" i="2"/>
  <c r="I296" i="2" s="1"/>
  <c r="J296" i="2" s="1"/>
  <c r="D297" i="2"/>
  <c r="I297" i="2" s="1"/>
  <c r="J297" i="2" s="1"/>
  <c r="D298" i="2"/>
  <c r="I298" i="2" s="1"/>
  <c r="J298" i="2" s="1"/>
  <c r="D299" i="2"/>
  <c r="I299" i="2" s="1"/>
  <c r="J299" i="2" s="1"/>
  <c r="D300" i="2"/>
  <c r="I300" i="2" s="1"/>
  <c r="J300" i="2" s="1"/>
  <c r="D301" i="2"/>
  <c r="I301" i="2" s="1"/>
  <c r="J301" i="2" s="1"/>
  <c r="D302" i="2"/>
  <c r="I302" i="2" s="1"/>
  <c r="J302" i="2" s="1"/>
  <c r="D303" i="2"/>
  <c r="I303" i="2" s="1"/>
  <c r="J303" i="2" s="1"/>
  <c r="D304" i="2"/>
  <c r="I304" i="2" s="1"/>
  <c r="J304" i="2" s="1"/>
  <c r="D305" i="2"/>
  <c r="I305" i="2" s="1"/>
  <c r="J305" i="2" s="1"/>
  <c r="D306" i="2"/>
  <c r="I306" i="2" s="1"/>
  <c r="J306" i="2" s="1"/>
  <c r="D307" i="2"/>
  <c r="I307" i="2" s="1"/>
  <c r="J307" i="2" s="1"/>
  <c r="D308" i="2"/>
  <c r="I308" i="2" s="1"/>
  <c r="J308" i="2" s="1"/>
  <c r="D309" i="2"/>
  <c r="I309" i="2" s="1"/>
  <c r="J309" i="2" s="1"/>
  <c r="D310" i="2"/>
  <c r="I310" i="2" s="1"/>
  <c r="J310" i="2" s="1"/>
  <c r="D311" i="2"/>
  <c r="I311" i="2" s="1"/>
  <c r="J311" i="2" s="1"/>
  <c r="D312" i="2"/>
  <c r="I312" i="2" s="1"/>
  <c r="J312" i="2" s="1"/>
  <c r="D313" i="2"/>
  <c r="I313" i="2" s="1"/>
  <c r="J313" i="2" s="1"/>
  <c r="D314" i="2"/>
  <c r="I314" i="2" s="1"/>
  <c r="J314" i="2" s="1"/>
  <c r="D315" i="2"/>
  <c r="I315" i="2" s="1"/>
  <c r="J315" i="2" s="1"/>
  <c r="D316" i="2"/>
  <c r="I316" i="2" s="1"/>
  <c r="J316" i="2" s="1"/>
  <c r="D317" i="2"/>
  <c r="I317" i="2" s="1"/>
  <c r="J317" i="2" s="1"/>
  <c r="D318" i="2"/>
  <c r="I318" i="2" s="1"/>
  <c r="J318" i="2" s="1"/>
  <c r="D319" i="2"/>
  <c r="I319" i="2" s="1"/>
  <c r="J319" i="2" s="1"/>
  <c r="D320" i="2"/>
  <c r="I320" i="2" s="1"/>
  <c r="J320" i="2" s="1"/>
  <c r="D321" i="2"/>
  <c r="I321" i="2" s="1"/>
  <c r="J321" i="2" s="1"/>
  <c r="D322" i="2"/>
  <c r="I322" i="2" s="1"/>
  <c r="J322" i="2" s="1"/>
  <c r="D323" i="2"/>
  <c r="I323" i="2" s="1"/>
  <c r="J323" i="2" s="1"/>
  <c r="D324" i="2"/>
  <c r="I324" i="2" s="1"/>
  <c r="J324" i="2" s="1"/>
  <c r="D325" i="2"/>
  <c r="I325" i="2" s="1"/>
  <c r="J325" i="2" s="1"/>
  <c r="D326" i="2"/>
  <c r="I326" i="2" s="1"/>
  <c r="J326" i="2" s="1"/>
  <c r="D327" i="2"/>
  <c r="I327" i="2" s="1"/>
  <c r="J327" i="2" s="1"/>
  <c r="D328" i="2"/>
  <c r="I328" i="2" s="1"/>
  <c r="J328" i="2" s="1"/>
  <c r="D329" i="2"/>
  <c r="I329" i="2" s="1"/>
  <c r="J329" i="2" s="1"/>
  <c r="D330" i="2"/>
  <c r="I330" i="2" s="1"/>
  <c r="J330" i="2" s="1"/>
  <c r="D331" i="2"/>
  <c r="I331" i="2" s="1"/>
  <c r="J331" i="2" s="1"/>
  <c r="D332" i="2"/>
  <c r="I332" i="2" s="1"/>
  <c r="J332" i="2" s="1"/>
  <c r="D333" i="2"/>
  <c r="I333" i="2" s="1"/>
  <c r="J333" i="2" s="1"/>
  <c r="D334" i="2"/>
  <c r="I334" i="2" s="1"/>
  <c r="J334" i="2" s="1"/>
  <c r="D335" i="2"/>
  <c r="I335" i="2" s="1"/>
  <c r="J335" i="2" s="1"/>
  <c r="D336" i="2"/>
  <c r="I336" i="2" s="1"/>
  <c r="J336" i="2" s="1"/>
  <c r="D337" i="2"/>
  <c r="I337" i="2" s="1"/>
  <c r="J337" i="2" s="1"/>
  <c r="D338" i="2"/>
  <c r="I338" i="2" s="1"/>
  <c r="J338" i="2" s="1"/>
  <c r="D339" i="2"/>
  <c r="I339" i="2" s="1"/>
  <c r="J339" i="2" s="1"/>
  <c r="D340" i="2"/>
  <c r="I340" i="2" s="1"/>
  <c r="J340" i="2" s="1"/>
  <c r="D341" i="2"/>
  <c r="I341" i="2" s="1"/>
  <c r="J341" i="2" s="1"/>
  <c r="D342" i="2"/>
  <c r="I342" i="2" s="1"/>
  <c r="J342" i="2" s="1"/>
  <c r="D343" i="2"/>
  <c r="I343" i="2" s="1"/>
  <c r="J343" i="2" s="1"/>
  <c r="D344" i="2"/>
  <c r="I344" i="2" s="1"/>
  <c r="J344" i="2" s="1"/>
  <c r="D345" i="2"/>
  <c r="I345" i="2" s="1"/>
  <c r="J345" i="2" s="1"/>
  <c r="D346" i="2"/>
  <c r="I346" i="2" s="1"/>
  <c r="J346" i="2" s="1"/>
  <c r="D347" i="2"/>
  <c r="I347" i="2" s="1"/>
  <c r="J347" i="2" s="1"/>
  <c r="D348" i="2"/>
  <c r="I348" i="2" s="1"/>
  <c r="J348" i="2" s="1"/>
  <c r="D349" i="2"/>
  <c r="I349" i="2" s="1"/>
  <c r="J349" i="2" s="1"/>
  <c r="D350" i="2"/>
  <c r="I350" i="2" s="1"/>
  <c r="J350" i="2" s="1"/>
  <c r="D351" i="2"/>
  <c r="I351" i="2" s="1"/>
  <c r="J351" i="2" s="1"/>
  <c r="D352" i="2"/>
  <c r="I352" i="2" s="1"/>
  <c r="J352" i="2" s="1"/>
  <c r="D353" i="2"/>
  <c r="I353" i="2" s="1"/>
  <c r="J353" i="2" s="1"/>
  <c r="D354" i="2"/>
  <c r="I354" i="2" s="1"/>
  <c r="J354" i="2" s="1"/>
  <c r="D355" i="2"/>
  <c r="I355" i="2" s="1"/>
  <c r="J355" i="2" s="1"/>
  <c r="D356" i="2"/>
  <c r="I356" i="2" s="1"/>
  <c r="J356" i="2" s="1"/>
  <c r="D357" i="2"/>
  <c r="I357" i="2" s="1"/>
  <c r="J357" i="2" s="1"/>
  <c r="D358" i="2"/>
  <c r="I358" i="2" s="1"/>
  <c r="J358" i="2" s="1"/>
  <c r="D359" i="2"/>
  <c r="I359" i="2" s="1"/>
  <c r="J359" i="2" s="1"/>
  <c r="D360" i="2"/>
  <c r="I360" i="2" s="1"/>
  <c r="J360" i="2" s="1"/>
  <c r="D361" i="2"/>
  <c r="I361" i="2" s="1"/>
  <c r="J361" i="2" s="1"/>
  <c r="D362" i="2"/>
  <c r="I362" i="2" s="1"/>
  <c r="J362" i="2" s="1"/>
  <c r="D363" i="2"/>
  <c r="I363" i="2" s="1"/>
  <c r="J363" i="2" s="1"/>
  <c r="D364" i="2"/>
  <c r="I364" i="2" s="1"/>
  <c r="J364" i="2" s="1"/>
  <c r="D365" i="2"/>
  <c r="I365" i="2" s="1"/>
  <c r="J365" i="2" s="1"/>
  <c r="D366" i="2"/>
  <c r="I366" i="2" s="1"/>
  <c r="J366" i="2" s="1"/>
  <c r="D367" i="2"/>
  <c r="I367" i="2" s="1"/>
  <c r="J367" i="2" s="1"/>
  <c r="D368" i="2"/>
  <c r="I368" i="2" s="1"/>
  <c r="J368" i="2" s="1"/>
  <c r="D369" i="2"/>
  <c r="I369" i="2" s="1"/>
  <c r="J369" i="2" s="1"/>
  <c r="D370" i="2"/>
  <c r="I370" i="2" s="1"/>
  <c r="J370" i="2" s="1"/>
  <c r="D371" i="2"/>
  <c r="I371" i="2" s="1"/>
  <c r="J371" i="2" s="1"/>
  <c r="D372" i="2"/>
  <c r="I372" i="2" s="1"/>
  <c r="J372" i="2" s="1"/>
  <c r="D373" i="2"/>
  <c r="I373" i="2" s="1"/>
  <c r="J373" i="2" s="1"/>
  <c r="D374" i="2"/>
  <c r="I374" i="2" s="1"/>
  <c r="J374" i="2" s="1"/>
  <c r="D375" i="2"/>
  <c r="I375" i="2" s="1"/>
  <c r="J375" i="2" s="1"/>
  <c r="D376" i="2"/>
  <c r="D377" i="2"/>
  <c r="I377" i="2" s="1"/>
  <c r="J377" i="2" s="1"/>
  <c r="D378" i="2"/>
  <c r="I378" i="2" s="1"/>
  <c r="J378" i="2" s="1"/>
  <c r="D379" i="2"/>
  <c r="I379" i="2" s="1"/>
  <c r="J379" i="2" s="1"/>
  <c r="D380" i="2"/>
  <c r="I380" i="2" s="1"/>
  <c r="J380" i="2" s="1"/>
  <c r="D381" i="2"/>
  <c r="I381" i="2" s="1"/>
  <c r="J381" i="2" s="1"/>
  <c r="D382" i="2"/>
  <c r="I382" i="2" s="1"/>
  <c r="J382" i="2" s="1"/>
  <c r="D383" i="2"/>
  <c r="I383" i="2" s="1"/>
  <c r="J383" i="2" s="1"/>
  <c r="D384" i="2"/>
  <c r="I384" i="2" s="1"/>
  <c r="J384" i="2" s="1"/>
  <c r="D385" i="2"/>
  <c r="I385" i="2" s="1"/>
  <c r="J385" i="2" s="1"/>
  <c r="D386" i="2"/>
  <c r="I386" i="2" s="1"/>
  <c r="J386" i="2" s="1"/>
  <c r="D387" i="2"/>
  <c r="I387" i="2" s="1"/>
  <c r="J387" i="2" s="1"/>
  <c r="D388" i="2"/>
  <c r="I388" i="2" s="1"/>
  <c r="J388" i="2" s="1"/>
  <c r="D389" i="2"/>
  <c r="I389" i="2" s="1"/>
  <c r="J389" i="2" s="1"/>
  <c r="D390" i="2"/>
  <c r="I390" i="2" s="1"/>
  <c r="J390" i="2" s="1"/>
  <c r="D391" i="2"/>
  <c r="I391" i="2" s="1"/>
  <c r="J391" i="2" s="1"/>
  <c r="D392" i="2"/>
  <c r="I392" i="2" s="1"/>
  <c r="J392" i="2" s="1"/>
  <c r="D393" i="2"/>
  <c r="I393" i="2" s="1"/>
  <c r="J393" i="2" s="1"/>
  <c r="D394" i="2"/>
  <c r="I394" i="2" s="1"/>
  <c r="J394" i="2" s="1"/>
  <c r="D395" i="2"/>
  <c r="I395" i="2" s="1"/>
  <c r="J395" i="2" s="1"/>
  <c r="D396" i="2"/>
  <c r="I396" i="2" s="1"/>
  <c r="J396" i="2" s="1"/>
  <c r="D397" i="2"/>
  <c r="I397" i="2" s="1"/>
  <c r="J397" i="2" s="1"/>
  <c r="D398" i="2"/>
  <c r="I398" i="2" s="1"/>
  <c r="J398" i="2" s="1"/>
  <c r="D399" i="2"/>
  <c r="I399" i="2" s="1"/>
  <c r="J399" i="2" s="1"/>
  <c r="D400" i="2"/>
  <c r="I400" i="2" s="1"/>
  <c r="J400" i="2" s="1"/>
  <c r="D23" i="2"/>
  <c r="I23" i="2" s="1"/>
  <c r="J23" i="2" s="1"/>
  <c r="D24" i="2"/>
  <c r="I24" i="2" s="1"/>
  <c r="J24" i="2" s="1"/>
  <c r="D25" i="2"/>
  <c r="I25" i="2" s="1"/>
  <c r="J25" i="2" s="1"/>
  <c r="D26" i="2"/>
  <c r="I26" i="2" s="1"/>
  <c r="J26" i="2" s="1"/>
  <c r="D27" i="2"/>
  <c r="I27" i="2" s="1"/>
  <c r="J27" i="2" s="1"/>
  <c r="D28" i="2"/>
  <c r="I28" i="2" s="1"/>
  <c r="J28" i="2" s="1"/>
  <c r="D29" i="2"/>
  <c r="I29" i="2" s="1"/>
  <c r="J29" i="2" s="1"/>
  <c r="D30" i="2"/>
  <c r="I30" i="2" s="1"/>
  <c r="J30" i="2" s="1"/>
  <c r="D31" i="2"/>
  <c r="I31" i="2" s="1"/>
  <c r="J31" i="2" s="1"/>
  <c r="D32" i="2"/>
  <c r="I32" i="2" s="1"/>
  <c r="J32" i="2" s="1"/>
  <c r="D33" i="2"/>
  <c r="I33" i="2" s="1"/>
  <c r="J33" i="2" s="1"/>
  <c r="D34" i="2"/>
  <c r="I34" i="2" s="1"/>
  <c r="J34" i="2" s="1"/>
  <c r="D35" i="2"/>
  <c r="I35" i="2" s="1"/>
  <c r="J35" i="2" s="1"/>
  <c r="D36" i="2"/>
  <c r="I36" i="2" s="1"/>
  <c r="J36" i="2" s="1"/>
  <c r="D22" i="2"/>
  <c r="I22" i="2" s="1"/>
  <c r="J22" i="2" s="1"/>
  <c r="G401" i="2"/>
  <c r="F401" i="2"/>
  <c r="J401" i="2" l="1"/>
</calcChain>
</file>

<file path=xl/sharedStrings.xml><?xml version="1.0" encoding="utf-8"?>
<sst xmlns="http://schemas.openxmlformats.org/spreadsheetml/2006/main" count="467" uniqueCount="106">
  <si>
    <t>Děkujeme Vám za vyplnění tohoto dotazníku.</t>
  </si>
  <si>
    <t>Datum</t>
  </si>
  <si>
    <t>Vyplnil</t>
  </si>
  <si>
    <t>Razítko a podpis:    </t>
  </si>
  <si>
    <t>2.      Rozsah pojištění</t>
  </si>
  <si>
    <t>Základní rozsah:</t>
  </si>
  <si>
    <t>Doplňková nebezpečí:</t>
  </si>
  <si>
    <t>ANO</t>
  </si>
  <si>
    <t>Celková pojistná částka / výměra</t>
  </si>
  <si>
    <t>Jméno společnosti:</t>
  </si>
  <si>
    <t>Sídlo:</t>
  </si>
  <si>
    <t>IČ:</t>
  </si>
  <si>
    <t>Jméno oprávněného zástupce podepisujících pojistné smlouvy:</t>
  </si>
  <si>
    <t>3.      Seznam pojištěných předmětů pojištění</t>
  </si>
  <si>
    <t>1.      Pojistník</t>
  </si>
  <si>
    <t>Prohlašujeme tímto, že všechny námi uvedené informace vtomto dotazníku jsou úplné a pravdivé. Shora uvedené skutečnosti se považují za písemné dotazy pojišťovny ve smyslu zákonných ustanovení a pojistných podmínek. Zavazujeme se, že budeme informovat pojistitele, resp. makléře, o podstatných změnách ohledně výše uvedených skutečností, ke kterým by došlo před nebo po uzavření pojistné smlouvy. Podpis tohoto dotazníku nezavazuje pojistitele ani žadatele k uzavření pojistné smlouvy.</t>
  </si>
  <si>
    <t>DOTAZNÍK PRO POJIŠTĚNÍ LESŮ</t>
  </si>
  <si>
    <t>FLEXA - požár, výbuch, přímý úder blesku, náraz nebo zřícení letadla</t>
  </si>
  <si>
    <t>Vícenáklady na těžbu dřeva</t>
  </si>
  <si>
    <t>Náklady na znovuzalesnění</t>
  </si>
  <si>
    <t>Věkový stupeň</t>
  </si>
  <si>
    <t>Zásoba (m3)</t>
  </si>
  <si>
    <t>Plocha (ha)</t>
  </si>
  <si>
    <t>Cena lesa v (Kč)</t>
  </si>
  <si>
    <t>ANO/NE</t>
  </si>
  <si>
    <t>Limit plnění</t>
  </si>
  <si>
    <t>Spoluúčast (v Kč)</t>
  </si>
  <si>
    <t>Místo pojištění (dle katastrálního rozdělení)</t>
  </si>
  <si>
    <t>Statutární město Ústí nad Labem</t>
  </si>
  <si>
    <t>Velká Hradební 2336/8, 401 00  Ústí nad Labem</t>
  </si>
  <si>
    <t>Tuchomyšl</t>
  </si>
  <si>
    <t>Hostovice u Ústí nad Labem</t>
  </si>
  <si>
    <t>Kód KÚ</t>
  </si>
  <si>
    <t>Věk</t>
  </si>
  <si>
    <t>Ústí nad Labem</t>
  </si>
  <si>
    <t>Předlice</t>
  </si>
  <si>
    <t>Vaňov</t>
  </si>
  <si>
    <t>Podlešín u Stebna</t>
  </si>
  <si>
    <t>Dolní Zálezly</t>
  </si>
  <si>
    <t>Chvalov</t>
  </si>
  <si>
    <t>Mojžíř</t>
  </si>
  <si>
    <t>Neštěmice</t>
  </si>
  <si>
    <t>Ryjice</t>
  </si>
  <si>
    <t>Žežice u Chuderova</t>
  </si>
  <si>
    <t>Krásné Březno</t>
  </si>
  <si>
    <t>Dobětice</t>
  </si>
  <si>
    <t>Střekov</t>
  </si>
  <si>
    <t>Svádov</t>
  </si>
  <si>
    <t>Kojetice u Malečova</t>
  </si>
  <si>
    <t>Olešnice u Svádova</t>
  </si>
  <si>
    <t>Nová Ves</t>
  </si>
  <si>
    <t>Brná nad Labem</t>
  </si>
  <si>
    <t>Varvažov u Telnice</t>
  </si>
  <si>
    <t>Žandov u Chlumce</t>
  </si>
  <si>
    <t>Všebořice</t>
  </si>
  <si>
    <t>Bukov</t>
  </si>
  <si>
    <t>Klíše</t>
  </si>
  <si>
    <t>Telnice</t>
  </si>
  <si>
    <t>Dělouš</t>
  </si>
  <si>
    <t>Habrovice</t>
  </si>
  <si>
    <t>Strážky u Habrovice</t>
  </si>
  <si>
    <t>Božtěšice</t>
  </si>
  <si>
    <t>Věk porostu (roky)</t>
  </si>
  <si>
    <t>1–10</t>
  </si>
  <si>
    <t>11–20</t>
  </si>
  <si>
    <t>21–30</t>
  </si>
  <si>
    <t>31–40</t>
  </si>
  <si>
    <t>41–50</t>
  </si>
  <si>
    <t>51–60</t>
  </si>
  <si>
    <t>61–70</t>
  </si>
  <si>
    <t>71–80</t>
  </si>
  <si>
    <t>81–90</t>
  </si>
  <si>
    <t>91–100</t>
  </si>
  <si>
    <t>101–110</t>
  </si>
  <si>
    <t>111–120</t>
  </si>
  <si>
    <t>121–130</t>
  </si>
  <si>
    <t>131–140</t>
  </si>
  <si>
    <t>141–150</t>
  </si>
  <si>
    <t>151–160</t>
  </si>
  <si>
    <t>161–170</t>
  </si>
  <si>
    <t>171–180</t>
  </si>
  <si>
    <t>181–190</t>
  </si>
  <si>
    <t>191–200</t>
  </si>
  <si>
    <t>Orientační hodnota [Kč/ha]</t>
  </si>
  <si>
    <t>5 000 – 20 000</t>
  </si>
  <si>
    <t>20 000 – 50 000</t>
  </si>
  <si>
    <t>50 000 – 100 000</t>
  </si>
  <si>
    <t>100 000 – 150 000</t>
  </si>
  <si>
    <t>150 000 – 200 000</t>
  </si>
  <si>
    <t>200 000 – 300 000</t>
  </si>
  <si>
    <t>300 000 – 400 000</t>
  </si>
  <si>
    <t>400 000 – 500 000</t>
  </si>
  <si>
    <t>500 000 – 600 000</t>
  </si>
  <si>
    <t>600 000 – 700 000</t>
  </si>
  <si>
    <t>650 000 – 750 000</t>
  </si>
  <si>
    <t>550 000 – 650 000</t>
  </si>
  <si>
    <t>450 000 – 550 000</t>
  </si>
  <si>
    <t>350 000 – 450 000</t>
  </si>
  <si>
    <t>250 000 – 350 000</t>
  </si>
  <si>
    <t>Hodnota (Kč/ha)</t>
  </si>
  <si>
    <t>Orientační hodnota (Kč/ha) - viz list 2</t>
  </si>
  <si>
    <t>100 000 Kč/ha</t>
  </si>
  <si>
    <t>Tento dotazník je shrnutím informací potřebných k vypracování návrhu pojištění. Podpůrné informace k vyplnění dotazníku byly doplněny na samostatný list (orientační hodnoty).</t>
  </si>
  <si>
    <t>00081531</t>
  </si>
  <si>
    <t>Informace uvedené v dotazníku jsou důvěrné a budou použity pouze pro potřebu pojištění. Platnost lesního hospodářského plánu je do 31.12.2030.</t>
  </si>
  <si>
    <t>Vichřice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</si>
</sst>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13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8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i/>
      <sz val="10"/>
      <color theme="3" tint="0.39997558519241921"/>
      <name val="Arial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8" fillId="0" borderId="18" xfId="0" applyFont="1" applyBorder="1"/>
    <xf numFmtId="0" fontId="8" fillId="0" borderId="3" xfId="0" applyFont="1" applyBorder="1" applyAlignment="1">
      <alignment horizontal="center"/>
    </xf>
    <xf numFmtId="0" fontId="8" fillId="0" borderId="19" xfId="0" applyFont="1" applyBorder="1"/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2" fontId="9" fillId="0" borderId="5" xfId="0" applyNumberFormat="1" applyFont="1" applyBorder="1" applyAlignment="1">
      <alignment horizontal="right" indent="1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165" fontId="9" fillId="0" borderId="5" xfId="0" applyNumberFormat="1" applyFont="1" applyBorder="1" applyAlignment="1">
      <alignment horizontal="right"/>
    </xf>
    <xf numFmtId="0" fontId="2" fillId="4" borderId="0" xfId="0" applyFont="1" applyFill="1"/>
    <xf numFmtId="0" fontId="9" fillId="0" borderId="0" xfId="0" applyFont="1"/>
    <xf numFmtId="0" fontId="9" fillId="0" borderId="0" xfId="0" applyFont="1" applyAlignment="1">
      <alignment horizontal="justify"/>
    </xf>
    <xf numFmtId="0" fontId="8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9" fillId="0" borderId="23" xfId="0" applyFont="1" applyBorder="1"/>
    <xf numFmtId="0" fontId="9" fillId="0" borderId="24" xfId="0" applyFont="1" applyBorder="1"/>
    <xf numFmtId="0" fontId="9" fillId="0" borderId="22" xfId="0" applyFont="1" applyBorder="1"/>
    <xf numFmtId="0" fontId="8" fillId="0" borderId="22" xfId="0" applyFont="1" applyBorder="1"/>
    <xf numFmtId="0" fontId="7" fillId="2" borderId="25" xfId="0" applyFont="1" applyFill="1" applyBorder="1"/>
    <xf numFmtId="2" fontId="2" fillId="0" borderId="0" xfId="0" applyNumberFormat="1" applyFont="1"/>
    <xf numFmtId="2" fontId="2" fillId="0" borderId="0" xfId="0" applyNumberFormat="1" applyFont="1" applyAlignment="1">
      <alignment vertical="center"/>
    </xf>
    <xf numFmtId="2" fontId="9" fillId="0" borderId="23" xfId="0" applyNumberFormat="1" applyFont="1" applyBorder="1"/>
    <xf numFmtId="2" fontId="9" fillId="0" borderId="24" xfId="0" applyNumberFormat="1" applyFont="1" applyBorder="1"/>
    <xf numFmtId="2" fontId="9" fillId="0" borderId="22" xfId="0" applyNumberFormat="1" applyFont="1" applyBorder="1"/>
    <xf numFmtId="2" fontId="10" fillId="3" borderId="2" xfId="0" applyNumberFormat="1" applyFont="1" applyFill="1" applyBorder="1" applyAlignment="1">
      <alignment horizontal="center" vertical="center" wrapText="1"/>
    </xf>
    <xf numFmtId="2" fontId="8" fillId="2" borderId="22" xfId="0" applyNumberFormat="1" applyFont="1" applyFill="1" applyBorder="1" applyAlignment="1">
      <alignment vertical="center"/>
    </xf>
    <xf numFmtId="2" fontId="9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vertical="center"/>
    </xf>
    <xf numFmtId="165" fontId="9" fillId="0" borderId="23" xfId="0" applyNumberFormat="1" applyFont="1" applyBorder="1"/>
    <xf numFmtId="165" fontId="9" fillId="0" borderId="24" xfId="0" applyNumberFormat="1" applyFont="1" applyBorder="1"/>
    <xf numFmtId="165" fontId="9" fillId="0" borderId="22" xfId="0" applyNumberFormat="1" applyFont="1" applyBorder="1"/>
    <xf numFmtId="165" fontId="10" fillId="3" borderId="2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right" indent="1"/>
    </xf>
    <xf numFmtId="165" fontId="8" fillId="2" borderId="22" xfId="0" applyNumberFormat="1" applyFont="1" applyFill="1" applyBorder="1" applyAlignment="1">
      <alignment vertical="center"/>
    </xf>
    <xf numFmtId="165" fontId="9" fillId="0" borderId="0" xfId="0" applyNumberFormat="1" applyFont="1"/>
    <xf numFmtId="165" fontId="1" fillId="0" borderId="0" xfId="0" applyNumberFormat="1" applyFont="1" applyAlignment="1">
      <alignment horizontal="justify"/>
    </xf>
    <xf numFmtId="165" fontId="9" fillId="4" borderId="5" xfId="0" applyNumberFormat="1" applyFont="1" applyFill="1" applyBorder="1" applyAlignment="1">
      <alignment horizontal="right"/>
    </xf>
    <xf numFmtId="165" fontId="8" fillId="2" borderId="8" xfId="0" applyNumberFormat="1" applyFont="1" applyFill="1" applyBorder="1" applyAlignment="1">
      <alignment vertical="center"/>
    </xf>
    <xf numFmtId="165" fontId="2" fillId="4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8" fillId="2" borderId="28" xfId="0" applyFont="1" applyFill="1" applyBorder="1"/>
    <xf numFmtId="0" fontId="8" fillId="2" borderId="0" xfId="0" applyFont="1" applyFill="1"/>
    <xf numFmtId="0" fontId="7" fillId="2" borderId="0" xfId="0" applyFont="1" applyFill="1"/>
    <xf numFmtId="0" fontId="9" fillId="0" borderId="27" xfId="0" applyFont="1" applyBorder="1" applyAlignment="1">
      <alignment horizontal="left" wrapText="1"/>
    </xf>
    <xf numFmtId="0" fontId="9" fillId="0" borderId="27" xfId="0" applyFont="1" applyBorder="1" applyAlignment="1">
      <alignment horizontal="left"/>
    </xf>
    <xf numFmtId="0" fontId="8" fillId="2" borderId="29" xfId="0" applyFont="1" applyFill="1" applyBorder="1"/>
    <xf numFmtId="0" fontId="8" fillId="2" borderId="30" xfId="0" applyFont="1" applyFill="1" applyBorder="1"/>
    <xf numFmtId="0" fontId="7" fillId="2" borderId="30" xfId="0" applyFont="1" applyFill="1" applyBorder="1"/>
    <xf numFmtId="3" fontId="0" fillId="0" borderId="0" xfId="0" applyNumberFormat="1"/>
    <xf numFmtId="9" fontId="9" fillId="0" borderId="3" xfId="0" applyNumberFormat="1" applyFont="1" applyBorder="1"/>
    <xf numFmtId="9" fontId="9" fillId="0" borderId="6" xfId="0" applyNumberFormat="1" applyFont="1" applyBorder="1"/>
    <xf numFmtId="164" fontId="8" fillId="0" borderId="1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9" fontId="9" fillId="0" borderId="9" xfId="0" applyNumberFormat="1" applyFont="1" applyBorder="1"/>
    <xf numFmtId="4" fontId="8" fillId="2" borderId="22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2"/>
  <sheetViews>
    <sheetView showGridLines="0" tabSelected="1" zoomScale="85" zoomScaleNormal="85" workbookViewId="0">
      <selection activeCell="N24" sqref="N24"/>
    </sheetView>
  </sheetViews>
  <sheetFormatPr defaultColWidth="8.88671875" defaultRowHeight="13.2" x14ac:dyDescent="0.25"/>
  <cols>
    <col min="1" max="1" width="27.5546875" style="1" customWidth="1"/>
    <col min="2" max="2" width="12.6640625" style="1" customWidth="1"/>
    <col min="3" max="3" width="8" style="1" customWidth="1"/>
    <col min="4" max="4" width="12.6640625" style="1" customWidth="1"/>
    <col min="5" max="5" width="18.88671875" style="1" customWidth="1"/>
    <col min="6" max="6" width="22.109375" style="39" hidden="1" customWidth="1"/>
    <col min="7" max="7" width="25.5546875" style="31" customWidth="1"/>
    <col min="8" max="8" width="18.77734375" style="1" customWidth="1"/>
    <col min="9" max="9" width="19.88671875" style="39" customWidth="1"/>
    <col min="10" max="10" width="18.109375" style="1" customWidth="1"/>
    <col min="11" max="16384" width="8.88671875" style="1"/>
  </cols>
  <sheetData>
    <row r="1" spans="1:10" ht="17.399999999999999" x14ac:dyDescent="0.3">
      <c r="A1" s="6" t="s">
        <v>16</v>
      </c>
      <c r="B1" s="6"/>
      <c r="C1" s="6"/>
    </row>
    <row r="3" spans="1:10" ht="18" customHeight="1" x14ac:dyDescent="0.25">
      <c r="A3" s="69" t="s">
        <v>102</v>
      </c>
      <c r="B3" s="70"/>
      <c r="C3" s="70"/>
      <c r="D3" s="70"/>
      <c r="E3" s="70"/>
      <c r="F3" s="70"/>
      <c r="G3" s="70"/>
      <c r="H3" s="70"/>
      <c r="I3" s="70"/>
      <c r="J3" s="71"/>
    </row>
    <row r="4" spans="1:10" x14ac:dyDescent="0.25">
      <c r="A4" s="72"/>
      <c r="B4" s="73"/>
      <c r="C4" s="73"/>
      <c r="D4" s="73"/>
      <c r="E4" s="73"/>
      <c r="F4" s="73"/>
      <c r="G4" s="73"/>
      <c r="H4" s="73"/>
      <c r="I4" s="73"/>
      <c r="J4" s="74"/>
    </row>
    <row r="5" spans="1:10" ht="16.2" customHeight="1" x14ac:dyDescent="0.25">
      <c r="A5" s="72" t="s">
        <v>104</v>
      </c>
      <c r="B5" s="73"/>
      <c r="C5" s="73"/>
      <c r="D5" s="73"/>
      <c r="E5" s="73"/>
      <c r="F5" s="73"/>
      <c r="G5" s="73"/>
      <c r="H5" s="73"/>
      <c r="I5" s="73"/>
      <c r="J5" s="74"/>
    </row>
    <row r="6" spans="1:10" x14ac:dyDescent="0.25">
      <c r="A6" s="75"/>
      <c r="B6" s="76"/>
      <c r="C6" s="76"/>
      <c r="D6" s="76"/>
      <c r="E6" s="76"/>
      <c r="F6" s="76"/>
      <c r="G6" s="76"/>
      <c r="H6" s="76"/>
      <c r="I6" s="76"/>
      <c r="J6" s="77"/>
    </row>
    <row r="8" spans="1:10" s="2" customFormat="1" ht="23.25" customHeight="1" thickBot="1" x14ac:dyDescent="0.3">
      <c r="A8" s="7" t="s">
        <v>14</v>
      </c>
      <c r="B8" s="7"/>
      <c r="C8" s="7"/>
      <c r="F8" s="40"/>
      <c r="G8" s="32"/>
      <c r="I8" s="40"/>
    </row>
    <row r="9" spans="1:10" s="2" customFormat="1" ht="24.75" customHeight="1" x14ac:dyDescent="0.25">
      <c r="A9" s="93" t="s">
        <v>9</v>
      </c>
      <c r="B9" s="94"/>
      <c r="C9" s="94"/>
      <c r="D9" s="95"/>
      <c r="E9" s="99" t="s">
        <v>28</v>
      </c>
      <c r="F9" s="99"/>
      <c r="G9" s="99"/>
      <c r="H9" s="99"/>
      <c r="I9" s="99"/>
      <c r="J9" s="100"/>
    </row>
    <row r="10" spans="1:10" s="2" customFormat="1" ht="24.75" customHeight="1" x14ac:dyDescent="0.25">
      <c r="A10" s="96" t="s">
        <v>10</v>
      </c>
      <c r="B10" s="97"/>
      <c r="C10" s="97"/>
      <c r="D10" s="98"/>
      <c r="E10" s="101" t="s">
        <v>29</v>
      </c>
      <c r="F10" s="101"/>
      <c r="G10" s="101"/>
      <c r="H10" s="101"/>
      <c r="I10" s="101"/>
      <c r="J10" s="102"/>
    </row>
    <row r="11" spans="1:10" s="2" customFormat="1" ht="24.75" customHeight="1" x14ac:dyDescent="0.25">
      <c r="A11" s="96" t="s">
        <v>11</v>
      </c>
      <c r="B11" s="97"/>
      <c r="C11" s="97"/>
      <c r="D11" s="98"/>
      <c r="E11" s="103" t="s">
        <v>103</v>
      </c>
      <c r="F11" s="103"/>
      <c r="G11" s="103"/>
      <c r="H11" s="103"/>
      <c r="I11" s="103"/>
      <c r="J11" s="104"/>
    </row>
    <row r="12" spans="1:10" s="2" customFormat="1" ht="24.75" customHeight="1" thickBot="1" x14ac:dyDescent="0.3">
      <c r="A12" s="90" t="s">
        <v>12</v>
      </c>
      <c r="B12" s="91"/>
      <c r="C12" s="91"/>
      <c r="D12" s="92"/>
      <c r="E12" s="88"/>
      <c r="F12" s="88"/>
      <c r="G12" s="88"/>
      <c r="H12" s="88"/>
      <c r="I12" s="88"/>
      <c r="J12" s="89"/>
    </row>
    <row r="13" spans="1:10" ht="15.6" x14ac:dyDescent="0.3">
      <c r="A13" s="3"/>
      <c r="B13" s="3"/>
      <c r="C13" s="3"/>
      <c r="I13" s="48"/>
    </row>
    <row r="14" spans="1:10" ht="23.25" customHeight="1" thickBot="1" x14ac:dyDescent="0.3">
      <c r="A14" s="7" t="s">
        <v>4</v>
      </c>
      <c r="B14" s="7"/>
      <c r="C14" s="7"/>
      <c r="H14" s="52" t="s">
        <v>24</v>
      </c>
      <c r="I14" s="52" t="s">
        <v>25</v>
      </c>
      <c r="J14" s="52" t="s">
        <v>26</v>
      </c>
    </row>
    <row r="15" spans="1:10" x14ac:dyDescent="0.25">
      <c r="A15" s="58" t="s">
        <v>5</v>
      </c>
      <c r="B15" s="53"/>
      <c r="C15" s="53"/>
      <c r="D15" s="8" t="s">
        <v>17</v>
      </c>
      <c r="E15" s="26"/>
      <c r="F15" s="41"/>
      <c r="G15" s="33"/>
      <c r="H15" s="9" t="s">
        <v>7</v>
      </c>
      <c r="I15" s="64">
        <v>20000000</v>
      </c>
      <c r="J15" s="62">
        <v>0.1</v>
      </c>
    </row>
    <row r="16" spans="1:10" x14ac:dyDescent="0.25">
      <c r="A16" s="59" t="s">
        <v>6</v>
      </c>
      <c r="B16" s="54"/>
      <c r="C16" s="54"/>
      <c r="D16" s="10" t="s">
        <v>105</v>
      </c>
      <c r="E16" s="27"/>
      <c r="F16" s="42"/>
      <c r="G16" s="34"/>
      <c r="H16" s="11" t="s">
        <v>7</v>
      </c>
      <c r="I16" s="65">
        <v>10000000</v>
      </c>
      <c r="J16" s="63">
        <v>0.1</v>
      </c>
    </row>
    <row r="17" spans="1:12" x14ac:dyDescent="0.25">
      <c r="A17" s="60"/>
      <c r="B17" s="55"/>
      <c r="C17" s="55"/>
      <c r="D17" s="10" t="s">
        <v>18</v>
      </c>
      <c r="E17" s="27"/>
      <c r="F17" s="42"/>
      <c r="G17" s="34"/>
      <c r="H17" s="11" t="s">
        <v>7</v>
      </c>
      <c r="I17" s="65" t="s">
        <v>101</v>
      </c>
      <c r="J17" s="63">
        <v>0.1</v>
      </c>
    </row>
    <row r="18" spans="1:12" ht="13.8" thickBot="1" x14ac:dyDescent="0.3">
      <c r="A18" s="30"/>
      <c r="B18" s="30"/>
      <c r="C18" s="30"/>
      <c r="D18" s="29" t="s">
        <v>19</v>
      </c>
      <c r="E18" s="28"/>
      <c r="F18" s="43"/>
      <c r="G18" s="35"/>
      <c r="H18" s="12" t="s">
        <v>7</v>
      </c>
      <c r="I18" s="66" t="s">
        <v>101</v>
      </c>
      <c r="J18" s="67">
        <v>0.1</v>
      </c>
    </row>
    <row r="20" spans="1:12" ht="22.5" customHeight="1" thickBot="1" x14ac:dyDescent="0.3">
      <c r="A20" s="7" t="s">
        <v>13</v>
      </c>
      <c r="B20" s="7"/>
      <c r="C20" s="7"/>
    </row>
    <row r="21" spans="1:12" s="5" customFormat="1" ht="41.4" customHeight="1" x14ac:dyDescent="0.25">
      <c r="A21" s="13" t="s">
        <v>27</v>
      </c>
      <c r="B21" s="13" t="s">
        <v>32</v>
      </c>
      <c r="C21" s="13" t="s">
        <v>33</v>
      </c>
      <c r="D21" s="13" t="s">
        <v>20</v>
      </c>
      <c r="E21" s="13" t="s">
        <v>21</v>
      </c>
      <c r="F21" s="44"/>
      <c r="G21" s="36" t="s">
        <v>22</v>
      </c>
      <c r="H21" s="13"/>
      <c r="I21" s="13" t="s">
        <v>100</v>
      </c>
      <c r="J21" s="44" t="s">
        <v>23</v>
      </c>
      <c r="K21" s="4"/>
      <c r="L21" s="4"/>
    </row>
    <row r="22" spans="1:12" x14ac:dyDescent="0.25">
      <c r="A22" s="14" t="s">
        <v>30</v>
      </c>
      <c r="B22" s="56">
        <v>771368</v>
      </c>
      <c r="C22" s="15">
        <v>10</v>
      </c>
      <c r="D22" s="15">
        <f>CEILING(C22/10,1)</f>
        <v>1</v>
      </c>
      <c r="E22" s="16">
        <v>0</v>
      </c>
      <c r="F22" s="45"/>
      <c r="G22" s="16">
        <v>0.39</v>
      </c>
      <c r="H22" s="19"/>
      <c r="I22" s="19">
        <f>LOOKUP(D22,'orientační hodnoty'!F:F,'orientační hodnoty'!G:G)</f>
        <v>10000</v>
      </c>
      <c r="J22" s="49">
        <f>G22*I22</f>
        <v>3900</v>
      </c>
    </row>
    <row r="23" spans="1:12" x14ac:dyDescent="0.25">
      <c r="A23" s="14" t="s">
        <v>30</v>
      </c>
      <c r="B23" s="56">
        <v>771368</v>
      </c>
      <c r="C23" s="18">
        <v>54</v>
      </c>
      <c r="D23" s="15">
        <f t="shared" ref="D23:D86" si="0">CEILING(C23/10,1)</f>
        <v>6</v>
      </c>
      <c r="E23" s="16">
        <v>36</v>
      </c>
      <c r="F23" s="45"/>
      <c r="G23" s="16">
        <v>0.2</v>
      </c>
      <c r="H23" s="19"/>
      <c r="I23" s="19">
        <f>LOOKUP(D23,'orientační hodnoty'!F:F,'orientační hodnoty'!G:G)</f>
        <v>120000</v>
      </c>
      <c r="J23" s="49">
        <f t="shared" ref="J23:J86" si="1">G23*I23</f>
        <v>24000</v>
      </c>
    </row>
    <row r="24" spans="1:12" x14ac:dyDescent="0.25">
      <c r="A24" s="14" t="s">
        <v>30</v>
      </c>
      <c r="B24" s="56">
        <v>771368</v>
      </c>
      <c r="C24" s="18">
        <v>5</v>
      </c>
      <c r="D24" s="15">
        <f t="shared" si="0"/>
        <v>1</v>
      </c>
      <c r="E24" s="16">
        <v>0</v>
      </c>
      <c r="F24" s="45"/>
      <c r="G24" s="16">
        <v>0.3</v>
      </c>
      <c r="H24" s="19"/>
      <c r="I24" s="19">
        <f>LOOKUP(D24,'orientační hodnoty'!F:F,'orientační hodnoty'!G:G)</f>
        <v>10000</v>
      </c>
      <c r="J24" s="49">
        <f t="shared" si="1"/>
        <v>3000</v>
      </c>
    </row>
    <row r="25" spans="1:12" x14ac:dyDescent="0.25">
      <c r="A25" s="14" t="s">
        <v>30</v>
      </c>
      <c r="B25" s="56">
        <v>771368</v>
      </c>
      <c r="C25" s="15">
        <v>40</v>
      </c>
      <c r="D25" s="15">
        <f t="shared" si="0"/>
        <v>4</v>
      </c>
      <c r="E25" s="16">
        <v>67</v>
      </c>
      <c r="F25" s="45"/>
      <c r="G25" s="16">
        <v>0.43</v>
      </c>
      <c r="H25" s="19"/>
      <c r="I25" s="19">
        <f>LOOKUP(D25,'orientační hodnoty'!F:F,'orientační hodnoty'!G:G)</f>
        <v>50000</v>
      </c>
      <c r="J25" s="49">
        <f t="shared" si="1"/>
        <v>21500</v>
      </c>
    </row>
    <row r="26" spans="1:12" x14ac:dyDescent="0.25">
      <c r="A26" s="14" t="s">
        <v>30</v>
      </c>
      <c r="B26" s="56">
        <v>771368</v>
      </c>
      <c r="C26" s="18">
        <v>44</v>
      </c>
      <c r="D26" s="15">
        <f t="shared" si="0"/>
        <v>5</v>
      </c>
      <c r="E26" s="16">
        <v>141</v>
      </c>
      <c r="F26" s="45"/>
      <c r="G26" s="16">
        <v>0.61</v>
      </c>
      <c r="H26" s="19"/>
      <c r="I26" s="19">
        <f>LOOKUP(D26,'orientační hodnoty'!F:F,'orientační hodnoty'!G:G)</f>
        <v>80000</v>
      </c>
      <c r="J26" s="49">
        <f t="shared" si="1"/>
        <v>48800</v>
      </c>
    </row>
    <row r="27" spans="1:12" x14ac:dyDescent="0.25">
      <c r="A27" s="17" t="s">
        <v>31</v>
      </c>
      <c r="B27" s="57">
        <v>645982</v>
      </c>
      <c r="C27" s="18">
        <v>90</v>
      </c>
      <c r="D27" s="15">
        <f t="shared" si="0"/>
        <v>9</v>
      </c>
      <c r="E27" s="16">
        <v>58</v>
      </c>
      <c r="F27" s="45"/>
      <c r="G27" s="16">
        <v>0.21</v>
      </c>
      <c r="H27" s="19"/>
      <c r="I27" s="19">
        <f>LOOKUP(D27,'orientační hodnoty'!F:F,'orientační hodnoty'!G:G)</f>
        <v>240000</v>
      </c>
      <c r="J27" s="49">
        <f t="shared" si="1"/>
        <v>50400</v>
      </c>
    </row>
    <row r="28" spans="1:12" x14ac:dyDescent="0.25">
      <c r="A28" s="17" t="s">
        <v>31</v>
      </c>
      <c r="B28" s="57">
        <v>645982</v>
      </c>
      <c r="C28" s="57">
        <v>45</v>
      </c>
      <c r="D28" s="15">
        <f t="shared" si="0"/>
        <v>5</v>
      </c>
      <c r="E28" s="16">
        <v>55</v>
      </c>
      <c r="F28" s="45"/>
      <c r="G28" s="16">
        <v>0.45</v>
      </c>
      <c r="H28" s="19"/>
      <c r="I28" s="19">
        <f>LOOKUP(D28,'orientační hodnoty'!F:F,'orientační hodnoty'!G:G)</f>
        <v>80000</v>
      </c>
      <c r="J28" s="49">
        <f t="shared" si="1"/>
        <v>36000</v>
      </c>
    </row>
    <row r="29" spans="1:12" x14ac:dyDescent="0.25">
      <c r="A29" s="17" t="s">
        <v>31</v>
      </c>
      <c r="B29" s="57">
        <v>645982</v>
      </c>
      <c r="C29" s="57">
        <v>132</v>
      </c>
      <c r="D29" s="15">
        <f t="shared" si="0"/>
        <v>14</v>
      </c>
      <c r="E29" s="16">
        <v>1021</v>
      </c>
      <c r="F29" s="45"/>
      <c r="G29" s="16">
        <v>4.25</v>
      </c>
      <c r="H29" s="19"/>
      <c r="I29" s="19">
        <f>LOOKUP(D29,'orientační hodnoty'!F:F,'orientační hodnoty'!G:G)</f>
        <v>360000</v>
      </c>
      <c r="J29" s="49">
        <f t="shared" si="1"/>
        <v>1530000</v>
      </c>
    </row>
    <row r="30" spans="1:12" x14ac:dyDescent="0.25">
      <c r="A30" s="17" t="s">
        <v>34</v>
      </c>
      <c r="B30" s="57">
        <v>774871</v>
      </c>
      <c r="C30" s="57">
        <v>17</v>
      </c>
      <c r="D30" s="15">
        <f t="shared" si="0"/>
        <v>2</v>
      </c>
      <c r="E30" s="16">
        <v>0</v>
      </c>
      <c r="F30" s="45"/>
      <c r="G30" s="16">
        <v>0.31</v>
      </c>
      <c r="H30" s="19"/>
      <c r="I30" s="19">
        <f>LOOKUP(D30,'orientační hodnoty'!F:F,'orientační hodnoty'!G:G)</f>
        <v>20000</v>
      </c>
      <c r="J30" s="49">
        <f t="shared" si="1"/>
        <v>6200</v>
      </c>
    </row>
    <row r="31" spans="1:12" x14ac:dyDescent="0.25">
      <c r="A31" s="17" t="s">
        <v>34</v>
      </c>
      <c r="B31" s="57">
        <v>774871</v>
      </c>
      <c r="C31" s="57">
        <v>34</v>
      </c>
      <c r="D31" s="15">
        <f t="shared" si="0"/>
        <v>4</v>
      </c>
      <c r="E31" s="16">
        <v>180</v>
      </c>
      <c r="F31" s="45"/>
      <c r="G31" s="16">
        <v>0.95</v>
      </c>
      <c r="H31" s="19"/>
      <c r="I31" s="19">
        <f>LOOKUP(D31,'orientační hodnoty'!F:F,'orientační hodnoty'!G:G)</f>
        <v>50000</v>
      </c>
      <c r="J31" s="49">
        <f t="shared" si="1"/>
        <v>47500</v>
      </c>
    </row>
    <row r="32" spans="1:12" x14ac:dyDescent="0.25">
      <c r="A32" s="17" t="s">
        <v>31</v>
      </c>
      <c r="B32" s="57">
        <v>645982</v>
      </c>
      <c r="C32" s="57">
        <v>92</v>
      </c>
      <c r="D32" s="15">
        <f t="shared" si="0"/>
        <v>10</v>
      </c>
      <c r="E32" s="16">
        <v>146</v>
      </c>
      <c r="F32" s="45"/>
      <c r="G32" s="16">
        <v>1.04</v>
      </c>
      <c r="H32" s="19"/>
      <c r="I32" s="19">
        <f>LOOKUP(D32,'orientační hodnoty'!F:F,'orientační hodnoty'!G:G)</f>
        <v>280000</v>
      </c>
      <c r="J32" s="49">
        <f t="shared" si="1"/>
        <v>291200</v>
      </c>
    </row>
    <row r="33" spans="1:10" x14ac:dyDescent="0.25">
      <c r="A33" s="17" t="s">
        <v>34</v>
      </c>
      <c r="B33" s="57">
        <v>774871</v>
      </c>
      <c r="C33" s="57">
        <v>103</v>
      </c>
      <c r="D33" s="15">
        <f t="shared" si="0"/>
        <v>11</v>
      </c>
      <c r="E33" s="16">
        <v>81</v>
      </c>
      <c r="F33" s="45"/>
      <c r="G33" s="16">
        <v>0.64</v>
      </c>
      <c r="H33" s="19"/>
      <c r="I33" s="19">
        <f>LOOKUP(D33,'orientační hodnoty'!F:F,'orientační hodnoty'!G:G)</f>
        <v>300000</v>
      </c>
      <c r="J33" s="49">
        <f t="shared" si="1"/>
        <v>192000</v>
      </c>
    </row>
    <row r="34" spans="1:10" x14ac:dyDescent="0.25">
      <c r="A34" s="17" t="s">
        <v>34</v>
      </c>
      <c r="B34" s="57">
        <v>774871</v>
      </c>
      <c r="C34" s="57">
        <v>103</v>
      </c>
      <c r="D34" s="15">
        <f t="shared" si="0"/>
        <v>11</v>
      </c>
      <c r="E34" s="16">
        <v>1462</v>
      </c>
      <c r="F34" s="45"/>
      <c r="G34" s="16">
        <v>4.22</v>
      </c>
      <c r="H34" s="19"/>
      <c r="I34" s="19">
        <f>LOOKUP(D34,'orientační hodnoty'!F:F,'orientační hodnoty'!G:G)</f>
        <v>300000</v>
      </c>
      <c r="J34" s="49">
        <f t="shared" si="1"/>
        <v>1266000</v>
      </c>
    </row>
    <row r="35" spans="1:10" x14ac:dyDescent="0.25">
      <c r="A35" s="17" t="s">
        <v>34</v>
      </c>
      <c r="B35" s="57">
        <v>774871</v>
      </c>
      <c r="C35" s="57">
        <v>103</v>
      </c>
      <c r="D35" s="15">
        <f t="shared" si="0"/>
        <v>11</v>
      </c>
      <c r="E35" s="16">
        <v>775</v>
      </c>
      <c r="F35" s="45"/>
      <c r="G35" s="16">
        <v>4.3499999999999996</v>
      </c>
      <c r="H35" s="19"/>
      <c r="I35" s="19">
        <f>LOOKUP(D35,'orientační hodnoty'!F:F,'orientační hodnoty'!G:G)</f>
        <v>300000</v>
      </c>
      <c r="J35" s="49">
        <f t="shared" si="1"/>
        <v>1305000</v>
      </c>
    </row>
    <row r="36" spans="1:10" x14ac:dyDescent="0.25">
      <c r="A36" s="17" t="s">
        <v>34</v>
      </c>
      <c r="B36" s="57">
        <v>774871</v>
      </c>
      <c r="C36" s="57">
        <v>103</v>
      </c>
      <c r="D36" s="15">
        <f t="shared" si="0"/>
        <v>11</v>
      </c>
      <c r="E36" s="16">
        <v>299</v>
      </c>
      <c r="F36" s="45"/>
      <c r="G36" s="16">
        <v>4.4000000000000004</v>
      </c>
      <c r="H36" s="19"/>
      <c r="I36" s="19">
        <f>LOOKUP(D36,'orientační hodnoty'!F:F,'orientační hodnoty'!G:G)</f>
        <v>300000</v>
      </c>
      <c r="J36" s="49">
        <f t="shared" si="1"/>
        <v>1320000</v>
      </c>
    </row>
    <row r="37" spans="1:10" x14ac:dyDescent="0.25">
      <c r="A37" s="17" t="s">
        <v>34</v>
      </c>
      <c r="B37" s="57">
        <v>774871</v>
      </c>
      <c r="C37" s="57">
        <v>103</v>
      </c>
      <c r="D37" s="15">
        <f t="shared" si="0"/>
        <v>11</v>
      </c>
      <c r="E37" s="16">
        <v>48</v>
      </c>
      <c r="F37" s="45"/>
      <c r="G37" s="16">
        <v>0.54</v>
      </c>
      <c r="H37" s="19"/>
      <c r="I37" s="19">
        <f>LOOKUP(D37,'orientační hodnoty'!F:F,'orientační hodnoty'!G:G)</f>
        <v>300000</v>
      </c>
      <c r="J37" s="49">
        <f t="shared" si="1"/>
        <v>162000</v>
      </c>
    </row>
    <row r="38" spans="1:10" x14ac:dyDescent="0.25">
      <c r="A38" s="17" t="s">
        <v>34</v>
      </c>
      <c r="B38" s="57">
        <v>774871</v>
      </c>
      <c r="C38" s="57">
        <v>125</v>
      </c>
      <c r="D38" s="15">
        <f t="shared" si="0"/>
        <v>13</v>
      </c>
      <c r="E38" s="16">
        <v>225</v>
      </c>
      <c r="F38" s="45"/>
      <c r="G38" s="16">
        <v>0.81</v>
      </c>
      <c r="H38" s="19"/>
      <c r="I38" s="19">
        <f>LOOKUP(D38,'orientační hodnoty'!F:F,'orientační hodnoty'!G:G)</f>
        <v>340000</v>
      </c>
      <c r="J38" s="49">
        <f t="shared" si="1"/>
        <v>275400</v>
      </c>
    </row>
    <row r="39" spans="1:10" x14ac:dyDescent="0.25">
      <c r="A39" s="17" t="s">
        <v>34</v>
      </c>
      <c r="B39" s="57">
        <v>774871</v>
      </c>
      <c r="C39" s="57">
        <v>145</v>
      </c>
      <c r="D39" s="15">
        <f t="shared" si="0"/>
        <v>15</v>
      </c>
      <c r="E39" s="16">
        <v>65</v>
      </c>
      <c r="F39" s="45"/>
      <c r="G39" s="16">
        <v>0.44</v>
      </c>
      <c r="H39" s="19"/>
      <c r="I39" s="19">
        <f>LOOKUP(D39,'orientační hodnoty'!F:F,'orientační hodnoty'!G:G)</f>
        <v>380000</v>
      </c>
      <c r="J39" s="49">
        <f t="shared" si="1"/>
        <v>167200</v>
      </c>
    </row>
    <row r="40" spans="1:10" x14ac:dyDescent="0.25">
      <c r="A40" s="17" t="s">
        <v>34</v>
      </c>
      <c r="B40" s="57">
        <v>774871</v>
      </c>
      <c r="C40" s="57">
        <v>114</v>
      </c>
      <c r="D40" s="15">
        <f t="shared" si="0"/>
        <v>12</v>
      </c>
      <c r="E40" s="16">
        <v>2350</v>
      </c>
      <c r="F40" s="45"/>
      <c r="G40" s="16">
        <v>8.8800000000000008</v>
      </c>
      <c r="H40" s="19"/>
      <c r="I40" s="19">
        <f>LOOKUP(D40,'orientační hodnoty'!F:F,'orientační hodnoty'!G:G)</f>
        <v>320000</v>
      </c>
      <c r="J40" s="49">
        <f t="shared" si="1"/>
        <v>2841600.0000000005</v>
      </c>
    </row>
    <row r="41" spans="1:10" x14ac:dyDescent="0.25">
      <c r="A41" s="17" t="s">
        <v>34</v>
      </c>
      <c r="B41" s="57">
        <v>774871</v>
      </c>
      <c r="C41" s="57">
        <v>114</v>
      </c>
      <c r="D41" s="15">
        <f t="shared" si="0"/>
        <v>12</v>
      </c>
      <c r="E41" s="16">
        <v>126</v>
      </c>
      <c r="F41" s="45"/>
      <c r="G41" s="16">
        <v>0.47</v>
      </c>
      <c r="H41" s="19"/>
      <c r="I41" s="19">
        <f>LOOKUP(D41,'orientační hodnoty'!F:F,'orientační hodnoty'!G:G)</f>
        <v>320000</v>
      </c>
      <c r="J41" s="49">
        <f t="shared" si="1"/>
        <v>150400</v>
      </c>
    </row>
    <row r="42" spans="1:10" x14ac:dyDescent="0.25">
      <c r="A42" s="17" t="s">
        <v>35</v>
      </c>
      <c r="B42" s="57">
        <v>775002</v>
      </c>
      <c r="C42" s="57">
        <v>46</v>
      </c>
      <c r="D42" s="15">
        <f t="shared" si="0"/>
        <v>5</v>
      </c>
      <c r="E42" s="16">
        <v>173</v>
      </c>
      <c r="F42" s="45"/>
      <c r="G42" s="16">
        <v>1.1399999999999999</v>
      </c>
      <c r="H42" s="19"/>
      <c r="I42" s="19">
        <f>LOOKUP(D42,'orientační hodnoty'!F:F,'orientační hodnoty'!G:G)</f>
        <v>80000</v>
      </c>
      <c r="J42" s="49">
        <f t="shared" si="1"/>
        <v>91199.999999999985</v>
      </c>
    </row>
    <row r="43" spans="1:10" x14ac:dyDescent="0.25">
      <c r="A43" s="17" t="s">
        <v>34</v>
      </c>
      <c r="B43" s="57">
        <v>774871</v>
      </c>
      <c r="C43" s="57">
        <v>123</v>
      </c>
      <c r="D43" s="15">
        <f t="shared" si="0"/>
        <v>13</v>
      </c>
      <c r="E43" s="16">
        <v>612</v>
      </c>
      <c r="F43" s="45"/>
      <c r="G43" s="16">
        <v>2.68</v>
      </c>
      <c r="H43" s="19"/>
      <c r="I43" s="19">
        <f>LOOKUP(D43,'orientační hodnoty'!F:F,'orientační hodnoty'!G:G)</f>
        <v>340000</v>
      </c>
      <c r="J43" s="49">
        <f t="shared" si="1"/>
        <v>911200</v>
      </c>
    </row>
    <row r="44" spans="1:10" x14ac:dyDescent="0.25">
      <c r="A44" s="17" t="s">
        <v>34</v>
      </c>
      <c r="B44" s="57">
        <v>774871</v>
      </c>
      <c r="C44" s="57">
        <v>110</v>
      </c>
      <c r="D44" s="15">
        <f t="shared" si="0"/>
        <v>11</v>
      </c>
      <c r="E44" s="16">
        <v>1828</v>
      </c>
      <c r="F44" s="45"/>
      <c r="G44" s="16">
        <v>10.06</v>
      </c>
      <c r="H44" s="19"/>
      <c r="I44" s="19">
        <f>LOOKUP(D44,'orientační hodnoty'!F:F,'orientační hodnoty'!G:G)</f>
        <v>300000</v>
      </c>
      <c r="J44" s="49">
        <f t="shared" si="1"/>
        <v>3018000</v>
      </c>
    </row>
    <row r="45" spans="1:10" x14ac:dyDescent="0.25">
      <c r="A45" s="17" t="s">
        <v>34</v>
      </c>
      <c r="B45" s="57">
        <v>774871</v>
      </c>
      <c r="C45" s="57">
        <v>150</v>
      </c>
      <c r="D45" s="15">
        <f t="shared" si="0"/>
        <v>15</v>
      </c>
      <c r="E45" s="16">
        <v>2551</v>
      </c>
      <c r="F45" s="45"/>
      <c r="G45" s="16"/>
      <c r="H45" s="19"/>
      <c r="I45" s="19">
        <f>LOOKUP(D45,'orientační hodnoty'!F:F,'orientační hodnoty'!G:G)</f>
        <v>380000</v>
      </c>
      <c r="J45" s="49">
        <f t="shared" si="1"/>
        <v>0</v>
      </c>
    </row>
    <row r="46" spans="1:10" x14ac:dyDescent="0.25">
      <c r="A46" s="17" t="s">
        <v>31</v>
      </c>
      <c r="B46" s="57">
        <v>645982</v>
      </c>
      <c r="C46" s="57">
        <v>98</v>
      </c>
      <c r="D46" s="15">
        <f t="shared" si="0"/>
        <v>10</v>
      </c>
      <c r="E46" s="16">
        <v>848</v>
      </c>
      <c r="F46" s="45"/>
      <c r="G46" s="16">
        <v>2.81</v>
      </c>
      <c r="H46" s="19"/>
      <c r="I46" s="19">
        <f>LOOKUP(D46,'orientační hodnoty'!F:F,'orientační hodnoty'!G:G)</f>
        <v>280000</v>
      </c>
      <c r="J46" s="49">
        <f t="shared" si="1"/>
        <v>786800</v>
      </c>
    </row>
    <row r="47" spans="1:10" x14ac:dyDescent="0.25">
      <c r="A47" s="17" t="s">
        <v>34</v>
      </c>
      <c r="B47" s="57">
        <v>774871</v>
      </c>
      <c r="C47" s="57">
        <v>106</v>
      </c>
      <c r="D47" s="15">
        <f t="shared" si="0"/>
        <v>11</v>
      </c>
      <c r="E47" s="16">
        <v>3410</v>
      </c>
      <c r="F47" s="45"/>
      <c r="G47" s="16">
        <v>19.52</v>
      </c>
      <c r="H47" s="19"/>
      <c r="I47" s="19">
        <f>LOOKUP(D47,'orientační hodnoty'!F:F,'orientační hodnoty'!G:G)</f>
        <v>300000</v>
      </c>
      <c r="J47" s="49">
        <f t="shared" si="1"/>
        <v>5856000</v>
      </c>
    </row>
    <row r="48" spans="1:10" x14ac:dyDescent="0.25">
      <c r="A48" s="17" t="s">
        <v>36</v>
      </c>
      <c r="B48" s="57">
        <v>776807</v>
      </c>
      <c r="C48" s="57">
        <v>22</v>
      </c>
      <c r="D48" s="15">
        <f t="shared" si="0"/>
        <v>3</v>
      </c>
      <c r="E48" s="16">
        <v>32</v>
      </c>
      <c r="F48" s="45"/>
      <c r="G48" s="16">
        <v>0.93</v>
      </c>
      <c r="H48" s="19"/>
      <c r="I48" s="19">
        <f>LOOKUP(D48,'orientační hodnoty'!F:F,'orientační hodnoty'!G:G)</f>
        <v>30000</v>
      </c>
      <c r="J48" s="49">
        <f t="shared" si="1"/>
        <v>27900</v>
      </c>
    </row>
    <row r="49" spans="1:10" x14ac:dyDescent="0.25">
      <c r="A49" s="17" t="s">
        <v>36</v>
      </c>
      <c r="B49" s="57">
        <v>776807</v>
      </c>
      <c r="C49" s="57">
        <v>65</v>
      </c>
      <c r="D49" s="15">
        <f t="shared" si="0"/>
        <v>7</v>
      </c>
      <c r="E49" s="16">
        <v>91</v>
      </c>
      <c r="F49" s="45"/>
      <c r="G49" s="16">
        <v>0.3</v>
      </c>
      <c r="H49" s="19"/>
      <c r="I49" s="19">
        <f>LOOKUP(D49,'orientační hodnoty'!F:F,'orientační hodnoty'!G:G)</f>
        <v>160000</v>
      </c>
      <c r="J49" s="49">
        <f t="shared" si="1"/>
        <v>48000</v>
      </c>
    </row>
    <row r="50" spans="1:10" x14ac:dyDescent="0.25">
      <c r="A50" s="17" t="s">
        <v>36</v>
      </c>
      <c r="B50" s="57">
        <v>776807</v>
      </c>
      <c r="C50" s="57">
        <v>99</v>
      </c>
      <c r="D50" s="15">
        <f t="shared" si="0"/>
        <v>10</v>
      </c>
      <c r="E50" s="16">
        <v>355</v>
      </c>
      <c r="F50" s="45"/>
      <c r="G50" s="16">
        <v>0.9</v>
      </c>
      <c r="H50" s="19"/>
      <c r="I50" s="19">
        <f>LOOKUP(D50,'orientační hodnoty'!F:F,'orientační hodnoty'!G:G)</f>
        <v>280000</v>
      </c>
      <c r="J50" s="49">
        <f t="shared" si="1"/>
        <v>252000</v>
      </c>
    </row>
    <row r="51" spans="1:10" x14ac:dyDescent="0.25">
      <c r="A51" s="17" t="s">
        <v>37</v>
      </c>
      <c r="B51" s="57">
        <v>755401</v>
      </c>
      <c r="C51" s="57">
        <v>99</v>
      </c>
      <c r="D51" s="15">
        <f t="shared" si="0"/>
        <v>10</v>
      </c>
      <c r="E51" s="16">
        <v>76</v>
      </c>
      <c r="F51" s="45"/>
      <c r="G51" s="16">
        <v>0.19</v>
      </c>
      <c r="H51" s="19"/>
      <c r="I51" s="19">
        <f>LOOKUP(D51,'orientační hodnoty'!F:F,'orientační hodnoty'!G:G)</f>
        <v>280000</v>
      </c>
      <c r="J51" s="49">
        <f t="shared" si="1"/>
        <v>53200</v>
      </c>
    </row>
    <row r="52" spans="1:10" x14ac:dyDescent="0.25">
      <c r="A52" s="17" t="s">
        <v>37</v>
      </c>
      <c r="B52" s="57">
        <v>755401</v>
      </c>
      <c r="C52" s="57">
        <v>99</v>
      </c>
      <c r="D52" s="15">
        <f t="shared" si="0"/>
        <v>10</v>
      </c>
      <c r="E52" s="16">
        <v>63</v>
      </c>
      <c r="F52" s="45"/>
      <c r="G52" s="16">
        <v>0.21</v>
      </c>
      <c r="H52" s="19"/>
      <c r="I52" s="19">
        <f>LOOKUP(D52,'orientační hodnoty'!F:F,'orientační hodnoty'!G:G)</f>
        <v>280000</v>
      </c>
      <c r="J52" s="49">
        <f t="shared" si="1"/>
        <v>58800</v>
      </c>
    </row>
    <row r="53" spans="1:10" x14ac:dyDescent="0.25">
      <c r="A53" s="17" t="s">
        <v>36</v>
      </c>
      <c r="B53" s="57">
        <v>776807</v>
      </c>
      <c r="C53" s="57">
        <v>125</v>
      </c>
      <c r="D53" s="15">
        <f t="shared" si="0"/>
        <v>13</v>
      </c>
      <c r="E53" s="16">
        <v>177</v>
      </c>
      <c r="F53" s="45"/>
      <c r="G53" s="16">
        <v>0.44</v>
      </c>
      <c r="H53" s="19"/>
      <c r="I53" s="19">
        <f>LOOKUP(D53,'orientační hodnoty'!F:F,'orientační hodnoty'!G:G)</f>
        <v>340000</v>
      </c>
      <c r="J53" s="49">
        <f t="shared" si="1"/>
        <v>149600</v>
      </c>
    </row>
    <row r="54" spans="1:10" x14ac:dyDescent="0.25">
      <c r="A54" s="17" t="s">
        <v>36</v>
      </c>
      <c r="B54" s="57">
        <v>776807</v>
      </c>
      <c r="C54" s="57">
        <v>125</v>
      </c>
      <c r="D54" s="15">
        <f t="shared" si="0"/>
        <v>13</v>
      </c>
      <c r="E54" s="16">
        <v>44</v>
      </c>
      <c r="F54" s="45"/>
      <c r="G54" s="16">
        <v>0.14000000000000001</v>
      </c>
      <c r="H54" s="19"/>
      <c r="I54" s="19">
        <f>LOOKUP(D54,'orientační hodnoty'!F:F,'orientační hodnoty'!G:G)</f>
        <v>340000</v>
      </c>
      <c r="J54" s="49">
        <f t="shared" si="1"/>
        <v>47600.000000000007</v>
      </c>
    </row>
    <row r="55" spans="1:10" x14ac:dyDescent="0.25">
      <c r="A55" s="17" t="s">
        <v>34</v>
      </c>
      <c r="B55" s="57">
        <v>774871</v>
      </c>
      <c r="C55" s="57">
        <v>99</v>
      </c>
      <c r="D55" s="15">
        <f t="shared" si="0"/>
        <v>10</v>
      </c>
      <c r="E55" s="16">
        <v>338</v>
      </c>
      <c r="F55" s="45"/>
      <c r="G55" s="16">
        <v>3.08</v>
      </c>
      <c r="H55" s="19"/>
      <c r="I55" s="19">
        <f>LOOKUP(D55,'orientační hodnoty'!F:F,'orientační hodnoty'!G:G)</f>
        <v>280000</v>
      </c>
      <c r="J55" s="49">
        <f t="shared" si="1"/>
        <v>862400</v>
      </c>
    </row>
    <row r="56" spans="1:10" x14ac:dyDescent="0.25">
      <c r="A56" s="17" t="s">
        <v>34</v>
      </c>
      <c r="B56" s="57">
        <v>774871</v>
      </c>
      <c r="C56" s="57">
        <v>125</v>
      </c>
      <c r="D56" s="15">
        <f t="shared" si="0"/>
        <v>13</v>
      </c>
      <c r="E56" s="16">
        <v>477</v>
      </c>
      <c r="F56" s="45"/>
      <c r="G56" s="16"/>
      <c r="H56" s="19"/>
      <c r="I56" s="19">
        <f>LOOKUP(D56,'orientační hodnoty'!F:F,'orientační hodnoty'!G:G)</f>
        <v>340000</v>
      </c>
      <c r="J56" s="49">
        <f t="shared" si="1"/>
        <v>0</v>
      </c>
    </row>
    <row r="57" spans="1:10" x14ac:dyDescent="0.25">
      <c r="A57" s="17" t="s">
        <v>34</v>
      </c>
      <c r="B57" s="57">
        <v>776807</v>
      </c>
      <c r="C57" s="57">
        <v>99</v>
      </c>
      <c r="D57" s="15">
        <f t="shared" si="0"/>
        <v>10</v>
      </c>
      <c r="E57" s="16">
        <v>2635</v>
      </c>
      <c r="F57" s="45"/>
      <c r="G57" s="16">
        <v>20.29</v>
      </c>
      <c r="H57" s="19"/>
      <c r="I57" s="19">
        <f>LOOKUP(D57,'orientační hodnoty'!F:F,'orientační hodnoty'!G:G)</f>
        <v>280000</v>
      </c>
      <c r="J57" s="49">
        <f t="shared" si="1"/>
        <v>5681200</v>
      </c>
    </row>
    <row r="58" spans="1:10" x14ac:dyDescent="0.25">
      <c r="A58" s="17" t="s">
        <v>34</v>
      </c>
      <c r="B58" s="57">
        <v>776807</v>
      </c>
      <c r="C58" s="57">
        <v>145</v>
      </c>
      <c r="D58" s="15">
        <f t="shared" si="0"/>
        <v>15</v>
      </c>
      <c r="E58" s="16">
        <v>6092</v>
      </c>
      <c r="F58" s="45"/>
      <c r="G58" s="16"/>
      <c r="H58" s="19"/>
      <c r="I58" s="19">
        <f>LOOKUP(D58,'orientační hodnoty'!F:F,'orientační hodnoty'!G:G)</f>
        <v>380000</v>
      </c>
      <c r="J58" s="49">
        <f t="shared" si="1"/>
        <v>0</v>
      </c>
    </row>
    <row r="59" spans="1:10" x14ac:dyDescent="0.25">
      <c r="A59" s="17" t="s">
        <v>37</v>
      </c>
      <c r="B59" s="57">
        <v>755401</v>
      </c>
      <c r="C59" s="57">
        <v>90</v>
      </c>
      <c r="D59" s="15">
        <f t="shared" si="0"/>
        <v>9</v>
      </c>
      <c r="E59" s="16">
        <v>41</v>
      </c>
      <c r="F59" s="45"/>
      <c r="G59" s="16">
        <v>0.16</v>
      </c>
      <c r="H59" s="19"/>
      <c r="I59" s="19">
        <f>LOOKUP(D59,'orientační hodnoty'!F:F,'orientační hodnoty'!G:G)</f>
        <v>240000</v>
      </c>
      <c r="J59" s="49">
        <f t="shared" si="1"/>
        <v>38400</v>
      </c>
    </row>
    <row r="60" spans="1:10" x14ac:dyDescent="0.25">
      <c r="A60" s="17" t="s">
        <v>37</v>
      </c>
      <c r="B60" s="57">
        <v>755401</v>
      </c>
      <c r="C60" s="57">
        <v>94</v>
      </c>
      <c r="D60" s="15">
        <f t="shared" si="0"/>
        <v>10</v>
      </c>
      <c r="E60" s="16">
        <v>138</v>
      </c>
      <c r="F60" s="45"/>
      <c r="G60" s="16">
        <v>0.43</v>
      </c>
      <c r="H60" s="19"/>
      <c r="I60" s="19">
        <f>LOOKUP(D60,'orientační hodnoty'!F:F,'orientační hodnoty'!G:G)</f>
        <v>280000</v>
      </c>
      <c r="J60" s="49">
        <f t="shared" si="1"/>
        <v>120400</v>
      </c>
    </row>
    <row r="61" spans="1:10" x14ac:dyDescent="0.25">
      <c r="A61" s="17" t="s">
        <v>36</v>
      </c>
      <c r="B61" s="57">
        <v>776807</v>
      </c>
      <c r="C61" s="57">
        <v>129</v>
      </c>
      <c r="D61" s="15">
        <f t="shared" si="0"/>
        <v>13</v>
      </c>
      <c r="E61" s="16">
        <v>1086</v>
      </c>
      <c r="F61" s="45"/>
      <c r="G61" s="16">
        <v>4.55</v>
      </c>
      <c r="H61" s="19"/>
      <c r="I61" s="19">
        <f>LOOKUP(D61,'orientační hodnoty'!F:F,'orientační hodnoty'!G:G)</f>
        <v>340000</v>
      </c>
      <c r="J61" s="49">
        <f t="shared" si="1"/>
        <v>1547000</v>
      </c>
    </row>
    <row r="62" spans="1:10" x14ac:dyDescent="0.25">
      <c r="A62" s="17" t="s">
        <v>37</v>
      </c>
      <c r="B62" s="57">
        <v>755401</v>
      </c>
      <c r="C62" s="57">
        <v>142</v>
      </c>
      <c r="D62" s="15">
        <f t="shared" si="0"/>
        <v>15</v>
      </c>
      <c r="E62" s="16">
        <v>370</v>
      </c>
      <c r="F62" s="45"/>
      <c r="G62" s="16">
        <v>1.22</v>
      </c>
      <c r="H62" s="19"/>
      <c r="I62" s="19">
        <f>LOOKUP(D62,'orientační hodnoty'!F:F,'orientační hodnoty'!G:G)</f>
        <v>380000</v>
      </c>
      <c r="J62" s="49">
        <f t="shared" si="1"/>
        <v>463600</v>
      </c>
    </row>
    <row r="63" spans="1:10" x14ac:dyDescent="0.25">
      <c r="A63" s="17" t="s">
        <v>36</v>
      </c>
      <c r="B63" s="57">
        <v>776807</v>
      </c>
      <c r="C63" s="57">
        <v>59</v>
      </c>
      <c r="D63" s="15">
        <f t="shared" si="0"/>
        <v>6</v>
      </c>
      <c r="E63" s="16">
        <v>149</v>
      </c>
      <c r="F63" s="45"/>
      <c r="G63" s="16">
        <v>0.67</v>
      </c>
      <c r="H63" s="19"/>
      <c r="I63" s="19">
        <f>LOOKUP(D63,'orientační hodnoty'!F:F,'orientační hodnoty'!G:G)</f>
        <v>120000</v>
      </c>
      <c r="J63" s="49">
        <f t="shared" si="1"/>
        <v>80400</v>
      </c>
    </row>
    <row r="64" spans="1:10" x14ac:dyDescent="0.25">
      <c r="A64" s="17" t="s">
        <v>36</v>
      </c>
      <c r="B64" s="57">
        <v>776807</v>
      </c>
      <c r="C64" s="57">
        <v>59</v>
      </c>
      <c r="D64" s="15">
        <f t="shared" si="0"/>
        <v>6</v>
      </c>
      <c r="E64" s="16">
        <v>102</v>
      </c>
      <c r="F64" s="45"/>
      <c r="G64" s="16">
        <v>0.44</v>
      </c>
      <c r="H64" s="19"/>
      <c r="I64" s="19">
        <f>LOOKUP(D64,'orientační hodnoty'!F:F,'orientační hodnoty'!G:G)</f>
        <v>120000</v>
      </c>
      <c r="J64" s="49">
        <f t="shared" si="1"/>
        <v>52800</v>
      </c>
    </row>
    <row r="65" spans="1:10" x14ac:dyDescent="0.25">
      <c r="A65" s="17" t="s">
        <v>36</v>
      </c>
      <c r="B65" s="57">
        <v>776807</v>
      </c>
      <c r="C65" s="57">
        <v>126</v>
      </c>
      <c r="D65" s="15">
        <f t="shared" si="0"/>
        <v>13</v>
      </c>
      <c r="E65" s="16">
        <v>5434</v>
      </c>
      <c r="F65" s="45"/>
      <c r="G65" s="16">
        <v>16.45</v>
      </c>
      <c r="H65" s="19"/>
      <c r="I65" s="19">
        <f>LOOKUP(D65,'orientační hodnoty'!F:F,'orientační hodnoty'!G:G)</f>
        <v>340000</v>
      </c>
      <c r="J65" s="49">
        <f t="shared" si="1"/>
        <v>5593000</v>
      </c>
    </row>
    <row r="66" spans="1:10" x14ac:dyDescent="0.25">
      <c r="A66" s="17" t="s">
        <v>36</v>
      </c>
      <c r="B66" s="57">
        <v>776807</v>
      </c>
      <c r="C66" s="57">
        <v>59</v>
      </c>
      <c r="D66" s="15">
        <f t="shared" si="0"/>
        <v>6</v>
      </c>
      <c r="E66" s="16">
        <v>258</v>
      </c>
      <c r="F66" s="45"/>
      <c r="G66" s="16">
        <v>0.87</v>
      </c>
      <c r="H66" s="19"/>
      <c r="I66" s="19">
        <f>LOOKUP(D66,'orientační hodnoty'!F:F,'orientační hodnoty'!G:G)</f>
        <v>120000</v>
      </c>
      <c r="J66" s="49">
        <f t="shared" si="1"/>
        <v>104400</v>
      </c>
    </row>
    <row r="67" spans="1:10" x14ac:dyDescent="0.25">
      <c r="A67" s="17" t="s">
        <v>36</v>
      </c>
      <c r="B67" s="57">
        <v>776807</v>
      </c>
      <c r="C67" s="57">
        <v>105</v>
      </c>
      <c r="D67" s="15">
        <f t="shared" si="0"/>
        <v>11</v>
      </c>
      <c r="E67" s="16">
        <v>133</v>
      </c>
      <c r="F67" s="45"/>
      <c r="G67" s="16">
        <v>0.44</v>
      </c>
      <c r="H67" s="19"/>
      <c r="I67" s="19">
        <f>LOOKUP(D67,'orientační hodnoty'!F:F,'orientační hodnoty'!G:G)</f>
        <v>300000</v>
      </c>
      <c r="J67" s="49">
        <f t="shared" si="1"/>
        <v>132000</v>
      </c>
    </row>
    <row r="68" spans="1:10" x14ac:dyDescent="0.25">
      <c r="A68" s="17" t="s">
        <v>36</v>
      </c>
      <c r="B68" s="57">
        <v>776807</v>
      </c>
      <c r="C68" s="57">
        <v>114</v>
      </c>
      <c r="D68" s="15">
        <f t="shared" si="0"/>
        <v>12</v>
      </c>
      <c r="E68" s="16">
        <v>1854</v>
      </c>
      <c r="F68" s="45"/>
      <c r="G68" s="16">
        <v>5.98</v>
      </c>
      <c r="H68" s="19"/>
      <c r="I68" s="19">
        <f>LOOKUP(D68,'orientační hodnoty'!F:F,'orientační hodnoty'!G:G)</f>
        <v>320000</v>
      </c>
      <c r="J68" s="49">
        <f t="shared" si="1"/>
        <v>1913600.0000000002</v>
      </c>
    </row>
    <row r="69" spans="1:10" x14ac:dyDescent="0.25">
      <c r="A69" s="17" t="s">
        <v>36</v>
      </c>
      <c r="B69" s="57">
        <v>776807</v>
      </c>
      <c r="C69" s="57">
        <v>144</v>
      </c>
      <c r="D69" s="15">
        <f t="shared" si="0"/>
        <v>15</v>
      </c>
      <c r="E69" s="16">
        <v>866</v>
      </c>
      <c r="F69" s="45"/>
      <c r="G69" s="16">
        <v>2.04</v>
      </c>
      <c r="H69" s="19"/>
      <c r="I69" s="19">
        <f>LOOKUP(D69,'orientační hodnoty'!F:F,'orientační hodnoty'!G:G)</f>
        <v>380000</v>
      </c>
      <c r="J69" s="49">
        <f t="shared" si="1"/>
        <v>775200</v>
      </c>
    </row>
    <row r="70" spans="1:10" x14ac:dyDescent="0.25">
      <c r="A70" s="17" t="s">
        <v>36</v>
      </c>
      <c r="B70" s="57">
        <v>776807</v>
      </c>
      <c r="C70" s="57">
        <v>152</v>
      </c>
      <c r="D70" s="15">
        <f t="shared" si="0"/>
        <v>16</v>
      </c>
      <c r="E70" s="16">
        <v>111</v>
      </c>
      <c r="F70" s="45"/>
      <c r="G70" s="16">
        <v>0.35</v>
      </c>
      <c r="H70" s="19"/>
      <c r="I70" s="19">
        <f>LOOKUP(D70,'orientační hodnoty'!F:F,'orientační hodnoty'!G:G)</f>
        <v>400000</v>
      </c>
      <c r="J70" s="49">
        <f t="shared" si="1"/>
        <v>140000</v>
      </c>
    </row>
    <row r="71" spans="1:10" x14ac:dyDescent="0.25">
      <c r="A71" s="17" t="s">
        <v>36</v>
      </c>
      <c r="B71" s="57">
        <v>776807</v>
      </c>
      <c r="C71" s="57">
        <v>109</v>
      </c>
      <c r="D71" s="15">
        <f t="shared" si="0"/>
        <v>11</v>
      </c>
      <c r="E71" s="16">
        <v>102</v>
      </c>
      <c r="F71" s="45"/>
      <c r="G71" s="16">
        <v>1.24</v>
      </c>
      <c r="H71" s="19"/>
      <c r="I71" s="19">
        <f>LOOKUP(D71,'orientační hodnoty'!F:F,'orientační hodnoty'!G:G)</f>
        <v>300000</v>
      </c>
      <c r="J71" s="49">
        <f t="shared" si="1"/>
        <v>372000</v>
      </c>
    </row>
    <row r="72" spans="1:10" x14ac:dyDescent="0.25">
      <c r="A72" s="17" t="s">
        <v>36</v>
      </c>
      <c r="B72" s="57">
        <v>776807</v>
      </c>
      <c r="C72" s="57">
        <v>113</v>
      </c>
      <c r="D72" s="15">
        <f t="shared" si="0"/>
        <v>12</v>
      </c>
      <c r="E72" s="16">
        <v>754</v>
      </c>
      <c r="F72" s="45"/>
      <c r="G72" s="16">
        <v>3.08</v>
      </c>
      <c r="H72" s="19"/>
      <c r="I72" s="19">
        <f>LOOKUP(D72,'orientační hodnoty'!F:F,'orientační hodnoty'!G:G)</f>
        <v>320000</v>
      </c>
      <c r="J72" s="49">
        <f t="shared" si="1"/>
        <v>985600</v>
      </c>
    </row>
    <row r="73" spans="1:10" x14ac:dyDescent="0.25">
      <c r="A73" s="17" t="s">
        <v>38</v>
      </c>
      <c r="B73" s="57">
        <v>630365</v>
      </c>
      <c r="C73" s="57">
        <v>113</v>
      </c>
      <c r="D73" s="15">
        <f t="shared" si="0"/>
        <v>12</v>
      </c>
      <c r="E73" s="16">
        <v>184</v>
      </c>
      <c r="F73" s="45"/>
      <c r="G73" s="16">
        <v>0.64</v>
      </c>
      <c r="H73" s="19"/>
      <c r="I73" s="19">
        <f>LOOKUP(D73,'orientační hodnoty'!F:F,'orientační hodnoty'!G:G)</f>
        <v>320000</v>
      </c>
      <c r="J73" s="49">
        <f t="shared" si="1"/>
        <v>204800</v>
      </c>
    </row>
    <row r="74" spans="1:10" x14ac:dyDescent="0.25">
      <c r="A74" s="17" t="s">
        <v>34</v>
      </c>
      <c r="B74" s="57">
        <v>407401</v>
      </c>
      <c r="C74" s="57">
        <v>61</v>
      </c>
      <c r="D74" s="15">
        <f t="shared" si="0"/>
        <v>7</v>
      </c>
      <c r="E74" s="16">
        <v>1104</v>
      </c>
      <c r="F74" s="45"/>
      <c r="G74" s="16">
        <v>7.16</v>
      </c>
      <c r="H74" s="19"/>
      <c r="I74" s="19">
        <f>LOOKUP(D74,'orientační hodnoty'!F:F,'orientační hodnoty'!G:G)</f>
        <v>160000</v>
      </c>
      <c r="J74" s="49">
        <f t="shared" si="1"/>
        <v>1145600</v>
      </c>
    </row>
    <row r="75" spans="1:10" x14ac:dyDescent="0.25">
      <c r="A75" s="17" t="s">
        <v>34</v>
      </c>
      <c r="B75" s="57">
        <v>407401</v>
      </c>
      <c r="C75" s="57">
        <v>129</v>
      </c>
      <c r="D75" s="15">
        <f t="shared" si="0"/>
        <v>13</v>
      </c>
      <c r="E75" s="16">
        <v>2036</v>
      </c>
      <c r="F75" s="45"/>
      <c r="G75" s="16"/>
      <c r="H75" s="19"/>
      <c r="I75" s="19">
        <f>LOOKUP(D75,'orientační hodnoty'!F:F,'orientační hodnoty'!G:G)</f>
        <v>340000</v>
      </c>
      <c r="J75" s="49">
        <f t="shared" si="1"/>
        <v>0</v>
      </c>
    </row>
    <row r="76" spans="1:10" x14ac:dyDescent="0.25">
      <c r="A76" s="17" t="s">
        <v>36</v>
      </c>
      <c r="B76" s="57">
        <v>776807</v>
      </c>
      <c r="C76" s="57">
        <v>95</v>
      </c>
      <c r="D76" s="15">
        <f t="shared" si="0"/>
        <v>10</v>
      </c>
      <c r="E76" s="16">
        <v>1303</v>
      </c>
      <c r="F76" s="45"/>
      <c r="G76" s="16">
        <v>14.2</v>
      </c>
      <c r="H76" s="19"/>
      <c r="I76" s="19">
        <f>LOOKUP(D76,'orientační hodnoty'!F:F,'orientační hodnoty'!G:G)</f>
        <v>280000</v>
      </c>
      <c r="J76" s="49">
        <f t="shared" si="1"/>
        <v>3976000</v>
      </c>
    </row>
    <row r="77" spans="1:10" x14ac:dyDescent="0.25">
      <c r="A77" s="17" t="s">
        <v>36</v>
      </c>
      <c r="B77" s="57">
        <v>776807</v>
      </c>
      <c r="C77" s="57">
        <v>152</v>
      </c>
      <c r="D77" s="15">
        <f t="shared" si="0"/>
        <v>16</v>
      </c>
      <c r="E77" s="16">
        <v>4695</v>
      </c>
      <c r="F77" s="45"/>
      <c r="G77" s="16"/>
      <c r="H77" s="19"/>
      <c r="I77" s="19">
        <f>LOOKUP(D77,'orientační hodnoty'!F:F,'orientační hodnoty'!G:G)</f>
        <v>400000</v>
      </c>
      <c r="J77" s="49">
        <f t="shared" si="1"/>
        <v>0</v>
      </c>
    </row>
    <row r="78" spans="1:10" x14ac:dyDescent="0.25">
      <c r="A78" s="17" t="s">
        <v>39</v>
      </c>
      <c r="B78" s="57">
        <v>630373</v>
      </c>
      <c r="C78" s="57">
        <v>21</v>
      </c>
      <c r="D78" s="15">
        <f t="shared" si="0"/>
        <v>3</v>
      </c>
      <c r="E78" s="16">
        <v>20</v>
      </c>
      <c r="F78" s="45"/>
      <c r="G78" s="16">
        <v>0.19</v>
      </c>
      <c r="H78" s="19"/>
      <c r="I78" s="19">
        <f>LOOKUP(D78,'orientační hodnoty'!F:F,'orientační hodnoty'!G:G)</f>
        <v>30000</v>
      </c>
      <c r="J78" s="49">
        <f t="shared" si="1"/>
        <v>5700</v>
      </c>
    </row>
    <row r="79" spans="1:10" x14ac:dyDescent="0.25">
      <c r="A79" s="17" t="s">
        <v>36</v>
      </c>
      <c r="B79" s="57">
        <v>776807</v>
      </c>
      <c r="C79" s="57">
        <v>37</v>
      </c>
      <c r="D79" s="15">
        <f t="shared" si="0"/>
        <v>4</v>
      </c>
      <c r="E79" s="16">
        <v>361</v>
      </c>
      <c r="F79" s="45"/>
      <c r="G79" s="16">
        <v>2.16</v>
      </c>
      <c r="H79" s="19"/>
      <c r="I79" s="19">
        <f>LOOKUP(D79,'orientační hodnoty'!F:F,'orientační hodnoty'!G:G)</f>
        <v>50000</v>
      </c>
      <c r="J79" s="49">
        <f t="shared" si="1"/>
        <v>108000</v>
      </c>
    </row>
    <row r="80" spans="1:10" x14ac:dyDescent="0.25">
      <c r="A80" s="17" t="s">
        <v>36</v>
      </c>
      <c r="B80" s="57">
        <v>776807</v>
      </c>
      <c r="C80" s="57">
        <v>92</v>
      </c>
      <c r="D80" s="15">
        <f t="shared" si="0"/>
        <v>10</v>
      </c>
      <c r="E80" s="16">
        <v>1072</v>
      </c>
      <c r="F80" s="45"/>
      <c r="G80" s="16">
        <v>3.59</v>
      </c>
      <c r="H80" s="19"/>
      <c r="I80" s="19">
        <f>LOOKUP(D80,'orientační hodnoty'!F:F,'orientační hodnoty'!G:G)</f>
        <v>280000</v>
      </c>
      <c r="J80" s="49">
        <f t="shared" si="1"/>
        <v>1005200</v>
      </c>
    </row>
    <row r="81" spans="1:10" x14ac:dyDescent="0.25">
      <c r="A81" s="17" t="s">
        <v>36</v>
      </c>
      <c r="B81" s="57">
        <v>776807</v>
      </c>
      <c r="C81" s="57">
        <v>94</v>
      </c>
      <c r="D81" s="15">
        <f t="shared" si="0"/>
        <v>10</v>
      </c>
      <c r="E81" s="16">
        <v>54</v>
      </c>
      <c r="F81" s="45"/>
      <c r="G81" s="16">
        <v>0.19</v>
      </c>
      <c r="H81" s="19"/>
      <c r="I81" s="19">
        <f>LOOKUP(D81,'orientační hodnoty'!F:F,'orientační hodnoty'!G:G)</f>
        <v>280000</v>
      </c>
      <c r="J81" s="49">
        <f t="shared" si="1"/>
        <v>53200</v>
      </c>
    </row>
    <row r="82" spans="1:10" x14ac:dyDescent="0.25">
      <c r="A82" s="17" t="s">
        <v>39</v>
      </c>
      <c r="B82" s="57">
        <v>630373</v>
      </c>
      <c r="C82" s="57">
        <v>94</v>
      </c>
      <c r="D82" s="15">
        <f t="shared" si="0"/>
        <v>10</v>
      </c>
      <c r="E82" s="16">
        <v>211</v>
      </c>
      <c r="F82" s="45"/>
      <c r="G82" s="16">
        <v>1.0900000000000001</v>
      </c>
      <c r="H82" s="19"/>
      <c r="I82" s="19">
        <f>LOOKUP(D82,'orientační hodnoty'!F:F,'orientační hodnoty'!G:G)</f>
        <v>280000</v>
      </c>
      <c r="J82" s="49">
        <f t="shared" si="1"/>
        <v>305200</v>
      </c>
    </row>
    <row r="83" spans="1:10" x14ac:dyDescent="0.25">
      <c r="A83" s="17" t="s">
        <v>39</v>
      </c>
      <c r="B83" s="57">
        <v>630373</v>
      </c>
      <c r="C83" s="57">
        <v>105</v>
      </c>
      <c r="D83" s="15">
        <f t="shared" si="0"/>
        <v>11</v>
      </c>
      <c r="E83" s="16">
        <v>50</v>
      </c>
      <c r="F83" s="45"/>
      <c r="G83" s="16">
        <v>0.12</v>
      </c>
      <c r="H83" s="19"/>
      <c r="I83" s="19">
        <f>LOOKUP(D83,'orientační hodnoty'!F:F,'orientační hodnoty'!G:G)</f>
        <v>300000</v>
      </c>
      <c r="J83" s="49">
        <f t="shared" si="1"/>
        <v>36000</v>
      </c>
    </row>
    <row r="84" spans="1:10" x14ac:dyDescent="0.25">
      <c r="A84" s="17" t="s">
        <v>36</v>
      </c>
      <c r="B84" s="57">
        <v>776807</v>
      </c>
      <c r="C84" s="57">
        <v>94</v>
      </c>
      <c r="D84" s="15">
        <f t="shared" si="0"/>
        <v>10</v>
      </c>
      <c r="E84" s="16">
        <v>1272</v>
      </c>
      <c r="F84" s="45"/>
      <c r="G84" s="16">
        <v>12.87</v>
      </c>
      <c r="H84" s="19"/>
      <c r="I84" s="19">
        <f>LOOKUP(D84,'orientační hodnoty'!F:F,'orientační hodnoty'!G:G)</f>
        <v>280000</v>
      </c>
      <c r="J84" s="49">
        <f t="shared" si="1"/>
        <v>3603600</v>
      </c>
    </row>
    <row r="85" spans="1:10" x14ac:dyDescent="0.25">
      <c r="A85" s="17" t="s">
        <v>36</v>
      </c>
      <c r="B85" s="57">
        <v>776807</v>
      </c>
      <c r="C85" s="57">
        <v>150</v>
      </c>
      <c r="D85" s="15">
        <f t="shared" si="0"/>
        <v>15</v>
      </c>
      <c r="E85" s="16">
        <v>3299</v>
      </c>
      <c r="F85" s="45"/>
      <c r="G85" s="16"/>
      <c r="H85" s="19"/>
      <c r="I85" s="19">
        <f>LOOKUP(D85,'orientační hodnoty'!F:F,'orientační hodnoty'!G:G)</f>
        <v>380000</v>
      </c>
      <c r="J85" s="49">
        <f t="shared" si="1"/>
        <v>0</v>
      </c>
    </row>
    <row r="86" spans="1:10" x14ac:dyDescent="0.25">
      <c r="A86" s="17" t="s">
        <v>39</v>
      </c>
      <c r="B86" s="57">
        <v>630373</v>
      </c>
      <c r="C86" s="57">
        <v>91</v>
      </c>
      <c r="D86" s="15">
        <f t="shared" si="0"/>
        <v>10</v>
      </c>
      <c r="E86" s="16">
        <v>25</v>
      </c>
      <c r="F86" s="45"/>
      <c r="G86" s="16">
        <v>0.09</v>
      </c>
      <c r="H86" s="19"/>
      <c r="I86" s="19">
        <f>LOOKUP(D86,'orientační hodnoty'!F:F,'orientační hodnoty'!G:G)</f>
        <v>280000</v>
      </c>
      <c r="J86" s="49">
        <f t="shared" si="1"/>
        <v>25200</v>
      </c>
    </row>
    <row r="87" spans="1:10" x14ac:dyDescent="0.25">
      <c r="A87" s="17" t="s">
        <v>36</v>
      </c>
      <c r="B87" s="57">
        <v>776807</v>
      </c>
      <c r="C87" s="57">
        <v>91</v>
      </c>
      <c r="D87" s="15">
        <f t="shared" ref="D87:D150" si="2">CEILING(C87/10,1)</f>
        <v>10</v>
      </c>
      <c r="E87" s="16">
        <v>163</v>
      </c>
      <c r="F87" s="45"/>
      <c r="G87" s="16">
        <v>0.56000000000000005</v>
      </c>
      <c r="H87" s="19"/>
      <c r="I87" s="19">
        <f>LOOKUP(D87,'orientační hodnoty'!F:F,'orientační hodnoty'!G:G)</f>
        <v>280000</v>
      </c>
      <c r="J87" s="49">
        <f t="shared" ref="J87:J150" si="3">G87*I87</f>
        <v>156800.00000000003</v>
      </c>
    </row>
    <row r="88" spans="1:10" x14ac:dyDescent="0.25">
      <c r="A88" s="17" t="s">
        <v>38</v>
      </c>
      <c r="B88" s="57">
        <v>630365</v>
      </c>
      <c r="C88" s="57">
        <v>94</v>
      </c>
      <c r="D88" s="15">
        <f t="shared" si="2"/>
        <v>10</v>
      </c>
      <c r="E88" s="16">
        <v>91</v>
      </c>
      <c r="F88" s="45"/>
      <c r="G88" s="16">
        <v>0.37</v>
      </c>
      <c r="H88" s="19"/>
      <c r="I88" s="19">
        <f>LOOKUP(D88,'orientační hodnoty'!F:F,'orientační hodnoty'!G:G)</f>
        <v>280000</v>
      </c>
      <c r="J88" s="49">
        <f t="shared" si="3"/>
        <v>103600</v>
      </c>
    </row>
    <row r="89" spans="1:10" x14ac:dyDescent="0.25">
      <c r="A89" s="17" t="s">
        <v>36</v>
      </c>
      <c r="B89" s="57">
        <v>776807</v>
      </c>
      <c r="C89" s="57">
        <v>103</v>
      </c>
      <c r="D89" s="15">
        <f t="shared" si="2"/>
        <v>11</v>
      </c>
      <c r="E89" s="16">
        <v>149</v>
      </c>
      <c r="F89" s="45"/>
      <c r="G89" s="16">
        <v>0.77</v>
      </c>
      <c r="H89" s="19"/>
      <c r="I89" s="19">
        <f>LOOKUP(D89,'orientační hodnoty'!F:F,'orientační hodnoty'!G:G)</f>
        <v>300000</v>
      </c>
      <c r="J89" s="49">
        <f t="shared" si="3"/>
        <v>231000</v>
      </c>
    </row>
    <row r="90" spans="1:10" x14ac:dyDescent="0.25">
      <c r="A90" s="17" t="s">
        <v>39</v>
      </c>
      <c r="B90" s="57">
        <v>630373</v>
      </c>
      <c r="C90" s="57">
        <v>103</v>
      </c>
      <c r="D90" s="15">
        <f t="shared" si="2"/>
        <v>11</v>
      </c>
      <c r="E90" s="16">
        <v>545</v>
      </c>
      <c r="F90" s="45"/>
      <c r="G90" s="16">
        <v>4.0599999999999996</v>
      </c>
      <c r="H90" s="19"/>
      <c r="I90" s="19">
        <f>LOOKUP(D90,'orientační hodnoty'!F:F,'orientační hodnoty'!G:G)</f>
        <v>300000</v>
      </c>
      <c r="J90" s="49">
        <f t="shared" si="3"/>
        <v>1217999.9999999998</v>
      </c>
    </row>
    <row r="91" spans="1:10" x14ac:dyDescent="0.25">
      <c r="A91" s="17" t="s">
        <v>39</v>
      </c>
      <c r="B91" s="57">
        <v>630373</v>
      </c>
      <c r="C91" s="57">
        <v>103</v>
      </c>
      <c r="D91" s="15">
        <f t="shared" si="2"/>
        <v>11</v>
      </c>
      <c r="E91" s="16">
        <v>69</v>
      </c>
      <c r="F91" s="45"/>
      <c r="G91" s="16">
        <v>0.32</v>
      </c>
      <c r="H91" s="19"/>
      <c r="I91" s="19">
        <f>LOOKUP(D91,'orientační hodnoty'!F:F,'orientační hodnoty'!G:G)</f>
        <v>300000</v>
      </c>
      <c r="J91" s="49">
        <f t="shared" si="3"/>
        <v>96000</v>
      </c>
    </row>
    <row r="92" spans="1:10" x14ac:dyDescent="0.25">
      <c r="A92" s="17" t="s">
        <v>36</v>
      </c>
      <c r="B92" s="57">
        <v>776807</v>
      </c>
      <c r="C92" s="57">
        <v>117</v>
      </c>
      <c r="D92" s="15">
        <f t="shared" si="2"/>
        <v>12</v>
      </c>
      <c r="E92" s="16">
        <v>902</v>
      </c>
      <c r="F92" s="45"/>
      <c r="G92" s="16">
        <v>4.0199999999999996</v>
      </c>
      <c r="H92" s="19"/>
      <c r="I92" s="19">
        <f>LOOKUP(D92,'orientační hodnoty'!F:F,'orientační hodnoty'!G:G)</f>
        <v>320000</v>
      </c>
      <c r="J92" s="49">
        <f t="shared" si="3"/>
        <v>1286399.9999999998</v>
      </c>
    </row>
    <row r="93" spans="1:10" x14ac:dyDescent="0.25">
      <c r="A93" s="17" t="s">
        <v>36</v>
      </c>
      <c r="B93" s="57">
        <v>776807</v>
      </c>
      <c r="C93" s="57">
        <v>94</v>
      </c>
      <c r="D93" s="15">
        <f t="shared" si="2"/>
        <v>10</v>
      </c>
      <c r="E93" s="16">
        <v>263</v>
      </c>
      <c r="F93" s="45"/>
      <c r="G93" s="16">
        <v>1.61</v>
      </c>
      <c r="H93" s="19"/>
      <c r="I93" s="19">
        <f>LOOKUP(D93,'orientační hodnoty'!F:F,'orientační hodnoty'!G:G)</f>
        <v>280000</v>
      </c>
      <c r="J93" s="49">
        <f t="shared" si="3"/>
        <v>450800</v>
      </c>
    </row>
    <row r="94" spans="1:10" x14ac:dyDescent="0.25">
      <c r="A94" s="17" t="s">
        <v>36</v>
      </c>
      <c r="B94" s="57">
        <v>776807</v>
      </c>
      <c r="C94" s="57">
        <v>150</v>
      </c>
      <c r="D94" s="15">
        <f t="shared" si="2"/>
        <v>15</v>
      </c>
      <c r="E94" s="16">
        <v>452</v>
      </c>
      <c r="F94" s="45"/>
      <c r="G94" s="16"/>
      <c r="H94" s="19"/>
      <c r="I94" s="19">
        <f>LOOKUP(D94,'orientační hodnoty'!F:F,'orientační hodnoty'!G:G)</f>
        <v>380000</v>
      </c>
      <c r="J94" s="49">
        <f t="shared" si="3"/>
        <v>0</v>
      </c>
    </row>
    <row r="95" spans="1:10" x14ac:dyDescent="0.25">
      <c r="A95" s="17" t="s">
        <v>39</v>
      </c>
      <c r="B95" s="57">
        <v>630373</v>
      </c>
      <c r="C95" s="57">
        <v>15</v>
      </c>
      <c r="D95" s="15">
        <f t="shared" si="2"/>
        <v>2</v>
      </c>
      <c r="E95" s="16">
        <v>37</v>
      </c>
      <c r="F95" s="45"/>
      <c r="G95" s="16">
        <v>0.87</v>
      </c>
      <c r="H95" s="19"/>
      <c r="I95" s="19">
        <f>LOOKUP(D95,'orientační hodnoty'!F:F,'orientační hodnoty'!G:G)</f>
        <v>20000</v>
      </c>
      <c r="J95" s="49">
        <f t="shared" si="3"/>
        <v>17400</v>
      </c>
    </row>
    <row r="96" spans="1:10" x14ac:dyDescent="0.25">
      <c r="A96" s="17" t="s">
        <v>39</v>
      </c>
      <c r="B96" s="57">
        <v>630373</v>
      </c>
      <c r="C96" s="57">
        <v>23</v>
      </c>
      <c r="D96" s="15">
        <f t="shared" si="2"/>
        <v>3</v>
      </c>
      <c r="E96" s="16">
        <v>78</v>
      </c>
      <c r="F96" s="45"/>
      <c r="G96" s="16">
        <v>0.64</v>
      </c>
      <c r="H96" s="19"/>
      <c r="I96" s="19">
        <f>LOOKUP(D96,'orientační hodnoty'!F:F,'orientační hodnoty'!G:G)</f>
        <v>30000</v>
      </c>
      <c r="J96" s="49">
        <f t="shared" si="3"/>
        <v>19200</v>
      </c>
    </row>
    <row r="97" spans="1:10" x14ac:dyDescent="0.25">
      <c r="A97" s="17" t="s">
        <v>39</v>
      </c>
      <c r="B97" s="57">
        <v>630373</v>
      </c>
      <c r="C97" s="57">
        <v>50</v>
      </c>
      <c r="D97" s="15">
        <f t="shared" si="2"/>
        <v>5</v>
      </c>
      <c r="E97" s="16">
        <v>69</v>
      </c>
      <c r="F97" s="45"/>
      <c r="G97" s="16">
        <v>0.47</v>
      </c>
      <c r="H97" s="19"/>
      <c r="I97" s="19">
        <f>LOOKUP(D97,'orientační hodnoty'!F:F,'orientační hodnoty'!G:G)</f>
        <v>80000</v>
      </c>
      <c r="J97" s="49">
        <f t="shared" si="3"/>
        <v>37600</v>
      </c>
    </row>
    <row r="98" spans="1:10" x14ac:dyDescent="0.25">
      <c r="A98" s="17" t="s">
        <v>39</v>
      </c>
      <c r="B98" s="57">
        <v>630373</v>
      </c>
      <c r="C98" s="57">
        <v>59</v>
      </c>
      <c r="D98" s="15">
        <f t="shared" si="2"/>
        <v>6</v>
      </c>
      <c r="E98" s="16">
        <v>119</v>
      </c>
      <c r="F98" s="45"/>
      <c r="G98" s="16">
        <v>0.41</v>
      </c>
      <c r="H98" s="19"/>
      <c r="I98" s="19">
        <f>LOOKUP(D98,'orientační hodnoty'!F:F,'orientační hodnoty'!G:G)</f>
        <v>120000</v>
      </c>
      <c r="J98" s="49">
        <f t="shared" si="3"/>
        <v>49200</v>
      </c>
    </row>
    <row r="99" spans="1:10" x14ac:dyDescent="0.25">
      <c r="A99" s="17" t="s">
        <v>39</v>
      </c>
      <c r="B99" s="57">
        <v>630373</v>
      </c>
      <c r="C99" s="57">
        <v>104</v>
      </c>
      <c r="D99" s="15">
        <f t="shared" si="2"/>
        <v>11</v>
      </c>
      <c r="E99" s="16">
        <v>466</v>
      </c>
      <c r="F99" s="45"/>
      <c r="G99" s="16">
        <v>1.99</v>
      </c>
      <c r="H99" s="19"/>
      <c r="I99" s="19">
        <f>LOOKUP(D99,'orientační hodnoty'!F:F,'orientační hodnoty'!G:G)</f>
        <v>300000</v>
      </c>
      <c r="J99" s="49">
        <f t="shared" si="3"/>
        <v>597000</v>
      </c>
    </row>
    <row r="100" spans="1:10" x14ac:dyDescent="0.25">
      <c r="A100" s="17" t="s">
        <v>39</v>
      </c>
      <c r="B100" s="57">
        <v>630373</v>
      </c>
      <c r="C100" s="57">
        <v>101</v>
      </c>
      <c r="D100" s="15">
        <f t="shared" si="2"/>
        <v>11</v>
      </c>
      <c r="E100" s="16">
        <v>1422</v>
      </c>
      <c r="F100" s="45"/>
      <c r="G100" s="16">
        <v>7.57</v>
      </c>
      <c r="H100" s="19"/>
      <c r="I100" s="19">
        <f>LOOKUP(D100,'orientační hodnoty'!F:F,'orientační hodnoty'!G:G)</f>
        <v>300000</v>
      </c>
      <c r="J100" s="49">
        <f t="shared" si="3"/>
        <v>2271000</v>
      </c>
    </row>
    <row r="101" spans="1:10" x14ac:dyDescent="0.25">
      <c r="A101" s="17" t="s">
        <v>39</v>
      </c>
      <c r="B101" s="57">
        <v>630373</v>
      </c>
      <c r="C101" s="57">
        <v>104</v>
      </c>
      <c r="D101" s="15">
        <f t="shared" si="2"/>
        <v>11</v>
      </c>
      <c r="E101" s="16">
        <v>101</v>
      </c>
      <c r="F101" s="45"/>
      <c r="G101" s="16">
        <v>0.3</v>
      </c>
      <c r="H101" s="19"/>
      <c r="I101" s="19">
        <f>LOOKUP(D101,'orientační hodnoty'!F:F,'orientační hodnoty'!G:G)</f>
        <v>300000</v>
      </c>
      <c r="J101" s="49">
        <f t="shared" si="3"/>
        <v>90000</v>
      </c>
    </row>
    <row r="102" spans="1:10" x14ac:dyDescent="0.25">
      <c r="A102" s="17" t="s">
        <v>38</v>
      </c>
      <c r="B102" s="57">
        <v>630365</v>
      </c>
      <c r="C102" s="57">
        <v>58</v>
      </c>
      <c r="D102" s="15">
        <f t="shared" si="2"/>
        <v>6</v>
      </c>
      <c r="E102" s="16">
        <v>89</v>
      </c>
      <c r="F102" s="45"/>
      <c r="G102" s="16">
        <v>0.63</v>
      </c>
      <c r="H102" s="19"/>
      <c r="I102" s="19">
        <f>LOOKUP(D102,'orientační hodnoty'!F:F,'orientační hodnoty'!G:G)</f>
        <v>120000</v>
      </c>
      <c r="J102" s="49">
        <f t="shared" si="3"/>
        <v>75600</v>
      </c>
    </row>
    <row r="103" spans="1:10" x14ac:dyDescent="0.25">
      <c r="A103" s="17" t="s">
        <v>38</v>
      </c>
      <c r="B103" s="57">
        <v>630365</v>
      </c>
      <c r="C103" s="57">
        <v>90</v>
      </c>
      <c r="D103" s="15">
        <f t="shared" si="2"/>
        <v>9</v>
      </c>
      <c r="E103" s="16">
        <v>82</v>
      </c>
      <c r="F103" s="45"/>
      <c r="G103" s="16">
        <v>0.33</v>
      </c>
      <c r="H103" s="19"/>
      <c r="I103" s="19">
        <f>LOOKUP(D103,'orientační hodnoty'!F:F,'orientační hodnoty'!G:G)</f>
        <v>240000</v>
      </c>
      <c r="J103" s="49">
        <f t="shared" si="3"/>
        <v>79200</v>
      </c>
    </row>
    <row r="104" spans="1:10" x14ac:dyDescent="0.25">
      <c r="A104" s="17" t="s">
        <v>38</v>
      </c>
      <c r="B104" s="57">
        <v>630365</v>
      </c>
      <c r="C104" s="57">
        <v>104</v>
      </c>
      <c r="D104" s="15">
        <f t="shared" si="2"/>
        <v>11</v>
      </c>
      <c r="E104" s="16">
        <v>96</v>
      </c>
      <c r="F104" s="45"/>
      <c r="G104" s="16">
        <v>0.24</v>
      </c>
      <c r="H104" s="19"/>
      <c r="I104" s="19">
        <f>LOOKUP(D104,'orientační hodnoty'!F:F,'orientační hodnoty'!G:G)</f>
        <v>300000</v>
      </c>
      <c r="J104" s="49">
        <f t="shared" si="3"/>
        <v>72000</v>
      </c>
    </row>
    <row r="105" spans="1:10" x14ac:dyDescent="0.25">
      <c r="A105" s="17" t="s">
        <v>38</v>
      </c>
      <c r="B105" s="57">
        <v>630365</v>
      </c>
      <c r="C105" s="57">
        <v>105</v>
      </c>
      <c r="D105" s="15">
        <f t="shared" si="2"/>
        <v>11</v>
      </c>
      <c r="E105" s="16">
        <v>2301</v>
      </c>
      <c r="F105" s="45"/>
      <c r="G105" s="16">
        <v>11.01</v>
      </c>
      <c r="H105" s="19"/>
      <c r="I105" s="19">
        <f>LOOKUP(D105,'orientační hodnoty'!F:F,'orientační hodnoty'!G:G)</f>
        <v>300000</v>
      </c>
      <c r="J105" s="49">
        <f t="shared" si="3"/>
        <v>3303000</v>
      </c>
    </row>
    <row r="106" spans="1:10" x14ac:dyDescent="0.25">
      <c r="A106" s="17" t="s">
        <v>38</v>
      </c>
      <c r="B106" s="57">
        <v>630365</v>
      </c>
      <c r="C106" s="57">
        <v>104</v>
      </c>
      <c r="D106" s="15">
        <f t="shared" si="2"/>
        <v>11</v>
      </c>
      <c r="E106" s="16">
        <v>183</v>
      </c>
      <c r="F106" s="45"/>
      <c r="G106" s="16">
        <v>0.73</v>
      </c>
      <c r="H106" s="19"/>
      <c r="I106" s="19">
        <f>LOOKUP(D106,'orientační hodnoty'!F:F,'orientační hodnoty'!G:G)</f>
        <v>300000</v>
      </c>
      <c r="J106" s="49">
        <f t="shared" si="3"/>
        <v>219000</v>
      </c>
    </row>
    <row r="107" spans="1:10" x14ac:dyDescent="0.25">
      <c r="A107" s="17" t="s">
        <v>38</v>
      </c>
      <c r="B107" s="57">
        <v>630365</v>
      </c>
      <c r="C107" s="57">
        <v>115</v>
      </c>
      <c r="D107" s="15">
        <f t="shared" si="2"/>
        <v>12</v>
      </c>
      <c r="E107" s="16">
        <v>1246</v>
      </c>
      <c r="F107" s="45"/>
      <c r="G107" s="16">
        <v>3.1</v>
      </c>
      <c r="H107" s="19"/>
      <c r="I107" s="19">
        <f>LOOKUP(D107,'orientační hodnoty'!F:F,'orientační hodnoty'!G:G)</f>
        <v>320000</v>
      </c>
      <c r="J107" s="49">
        <f t="shared" si="3"/>
        <v>992000</v>
      </c>
    </row>
    <row r="108" spans="1:10" x14ac:dyDescent="0.25">
      <c r="A108" s="17" t="s">
        <v>40</v>
      </c>
      <c r="B108" s="57">
        <v>698164</v>
      </c>
      <c r="C108" s="57">
        <v>85</v>
      </c>
      <c r="D108" s="15">
        <f t="shared" si="2"/>
        <v>9</v>
      </c>
      <c r="E108" s="16">
        <v>7</v>
      </c>
      <c r="F108" s="45"/>
      <c r="G108" s="16">
        <v>0.09</v>
      </c>
      <c r="H108" s="19"/>
      <c r="I108" s="19">
        <f>LOOKUP(D108,'orientační hodnoty'!F:F,'orientační hodnoty'!G:G)</f>
        <v>240000</v>
      </c>
      <c r="J108" s="49">
        <f t="shared" si="3"/>
        <v>21600</v>
      </c>
    </row>
    <row r="109" spans="1:10" x14ac:dyDescent="0.25">
      <c r="A109" s="17" t="s">
        <v>40</v>
      </c>
      <c r="B109" s="57">
        <v>698164</v>
      </c>
      <c r="C109" s="57">
        <v>77</v>
      </c>
      <c r="D109" s="15">
        <f t="shared" si="2"/>
        <v>8</v>
      </c>
      <c r="E109" s="16">
        <v>138</v>
      </c>
      <c r="F109" s="45"/>
      <c r="G109" s="16">
        <v>1.0900000000000001</v>
      </c>
      <c r="H109" s="19"/>
      <c r="I109" s="19">
        <f>LOOKUP(D109,'orientační hodnoty'!F:F,'orientační hodnoty'!G:G)</f>
        <v>200000</v>
      </c>
      <c r="J109" s="49">
        <f t="shared" si="3"/>
        <v>218000.00000000003</v>
      </c>
    </row>
    <row r="110" spans="1:10" x14ac:dyDescent="0.25">
      <c r="A110" s="17" t="s">
        <v>40</v>
      </c>
      <c r="B110" s="57">
        <v>698164</v>
      </c>
      <c r="C110" s="57">
        <v>114</v>
      </c>
      <c r="D110" s="15">
        <f t="shared" si="2"/>
        <v>12</v>
      </c>
      <c r="E110" s="16">
        <v>206</v>
      </c>
      <c r="F110" s="45"/>
      <c r="G110" s="16">
        <v>0.77</v>
      </c>
      <c r="H110" s="19"/>
      <c r="I110" s="19">
        <f>LOOKUP(D110,'orientační hodnoty'!F:F,'orientační hodnoty'!G:G)</f>
        <v>320000</v>
      </c>
      <c r="J110" s="49">
        <f t="shared" si="3"/>
        <v>246400</v>
      </c>
    </row>
    <row r="111" spans="1:10" x14ac:dyDescent="0.25">
      <c r="A111" s="17" t="s">
        <v>40</v>
      </c>
      <c r="B111" s="57">
        <v>698164</v>
      </c>
      <c r="C111" s="57">
        <v>105</v>
      </c>
      <c r="D111" s="15">
        <f t="shared" si="2"/>
        <v>11</v>
      </c>
      <c r="E111" s="16">
        <v>36</v>
      </c>
      <c r="F111" s="45"/>
      <c r="G111" s="16">
        <v>0.28000000000000003</v>
      </c>
      <c r="H111" s="19"/>
      <c r="I111" s="19">
        <f>LOOKUP(D111,'orientační hodnoty'!F:F,'orientační hodnoty'!G:G)</f>
        <v>300000</v>
      </c>
      <c r="J111" s="49">
        <f t="shared" si="3"/>
        <v>84000.000000000015</v>
      </c>
    </row>
    <row r="112" spans="1:10" x14ac:dyDescent="0.25">
      <c r="A112" s="17" t="s">
        <v>41</v>
      </c>
      <c r="B112" s="57">
        <v>703869</v>
      </c>
      <c r="C112" s="57">
        <v>8</v>
      </c>
      <c r="D112" s="15">
        <f t="shared" si="2"/>
        <v>1</v>
      </c>
      <c r="E112" s="16">
        <v>0</v>
      </c>
      <c r="F112" s="45"/>
      <c r="G112" s="16">
        <v>0.19</v>
      </c>
      <c r="H112" s="19"/>
      <c r="I112" s="19">
        <f>LOOKUP(D112,'orientační hodnoty'!F:F,'orientační hodnoty'!G:G)</f>
        <v>10000</v>
      </c>
      <c r="J112" s="49">
        <f t="shared" si="3"/>
        <v>1900</v>
      </c>
    </row>
    <row r="113" spans="1:10" x14ac:dyDescent="0.25">
      <c r="A113" s="17" t="s">
        <v>41</v>
      </c>
      <c r="B113" s="57">
        <v>703869</v>
      </c>
      <c r="C113" s="57">
        <v>52</v>
      </c>
      <c r="D113" s="15">
        <f t="shared" si="2"/>
        <v>6</v>
      </c>
      <c r="E113" s="16">
        <v>52</v>
      </c>
      <c r="F113" s="45"/>
      <c r="G113" s="16">
        <v>0.17</v>
      </c>
      <c r="H113" s="19"/>
      <c r="I113" s="19">
        <f>LOOKUP(D113,'orientační hodnoty'!F:F,'orientační hodnoty'!G:G)</f>
        <v>120000</v>
      </c>
      <c r="J113" s="49">
        <f t="shared" si="3"/>
        <v>20400</v>
      </c>
    </row>
    <row r="114" spans="1:10" x14ac:dyDescent="0.25">
      <c r="A114" s="17" t="s">
        <v>41</v>
      </c>
      <c r="B114" s="57">
        <v>703869</v>
      </c>
      <c r="C114" s="57">
        <v>64</v>
      </c>
      <c r="D114" s="15">
        <f t="shared" si="2"/>
        <v>7</v>
      </c>
      <c r="E114" s="16">
        <v>70</v>
      </c>
      <c r="F114" s="45"/>
      <c r="G114" s="16">
        <v>0.35</v>
      </c>
      <c r="H114" s="19"/>
      <c r="I114" s="19">
        <f>LOOKUP(D114,'orientační hodnoty'!F:F,'orientační hodnoty'!G:G)</f>
        <v>160000</v>
      </c>
      <c r="J114" s="49">
        <f t="shared" si="3"/>
        <v>56000</v>
      </c>
    </row>
    <row r="115" spans="1:10" x14ac:dyDescent="0.25">
      <c r="A115" s="17" t="s">
        <v>41</v>
      </c>
      <c r="B115" s="57">
        <v>703869</v>
      </c>
      <c r="C115" s="57">
        <v>92</v>
      </c>
      <c r="D115" s="15">
        <f t="shared" si="2"/>
        <v>10</v>
      </c>
      <c r="E115" s="16">
        <v>63</v>
      </c>
      <c r="F115" s="45"/>
      <c r="G115" s="16">
        <v>0.22</v>
      </c>
      <c r="H115" s="19"/>
      <c r="I115" s="19">
        <f>LOOKUP(D115,'orientační hodnoty'!F:F,'orientační hodnoty'!G:G)</f>
        <v>280000</v>
      </c>
      <c r="J115" s="49">
        <f t="shared" si="3"/>
        <v>61600</v>
      </c>
    </row>
    <row r="116" spans="1:10" x14ac:dyDescent="0.25">
      <c r="A116" s="17" t="s">
        <v>41</v>
      </c>
      <c r="B116" s="57">
        <v>703869</v>
      </c>
      <c r="C116" s="57">
        <v>142</v>
      </c>
      <c r="D116" s="15">
        <f t="shared" si="2"/>
        <v>15</v>
      </c>
      <c r="E116" s="16">
        <v>97</v>
      </c>
      <c r="F116" s="45"/>
      <c r="G116" s="16">
        <v>0.4</v>
      </c>
      <c r="H116" s="19"/>
      <c r="I116" s="19">
        <f>LOOKUP(D116,'orientační hodnoty'!F:F,'orientační hodnoty'!G:G)</f>
        <v>380000</v>
      </c>
      <c r="J116" s="49">
        <f t="shared" si="3"/>
        <v>152000</v>
      </c>
    </row>
    <row r="117" spans="1:10" x14ac:dyDescent="0.25">
      <c r="A117" s="17" t="s">
        <v>41</v>
      </c>
      <c r="B117" s="57">
        <v>703869</v>
      </c>
      <c r="C117" s="57">
        <v>52</v>
      </c>
      <c r="D117" s="15">
        <f t="shared" si="2"/>
        <v>6</v>
      </c>
      <c r="E117" s="16">
        <v>100</v>
      </c>
      <c r="F117" s="45"/>
      <c r="G117" s="16">
        <v>0.87</v>
      </c>
      <c r="H117" s="19"/>
      <c r="I117" s="19">
        <f>LOOKUP(D117,'orientační hodnoty'!F:F,'orientační hodnoty'!G:G)</f>
        <v>120000</v>
      </c>
      <c r="J117" s="49">
        <f t="shared" si="3"/>
        <v>104400</v>
      </c>
    </row>
    <row r="118" spans="1:10" x14ac:dyDescent="0.25">
      <c r="A118" s="17" t="s">
        <v>41</v>
      </c>
      <c r="B118" s="57">
        <v>703869</v>
      </c>
      <c r="C118" s="57">
        <v>51</v>
      </c>
      <c r="D118" s="15">
        <f t="shared" si="2"/>
        <v>6</v>
      </c>
      <c r="E118" s="16">
        <v>34</v>
      </c>
      <c r="F118" s="45"/>
      <c r="G118" s="16">
        <v>0.21</v>
      </c>
      <c r="H118" s="19"/>
      <c r="I118" s="19">
        <f>LOOKUP(D118,'orientační hodnoty'!F:F,'orientační hodnoty'!G:G)</f>
        <v>120000</v>
      </c>
      <c r="J118" s="49">
        <f t="shared" si="3"/>
        <v>25200</v>
      </c>
    </row>
    <row r="119" spans="1:10" x14ac:dyDescent="0.25">
      <c r="A119" s="17" t="s">
        <v>41</v>
      </c>
      <c r="B119" s="57">
        <v>703869</v>
      </c>
      <c r="C119" s="57">
        <v>51</v>
      </c>
      <c r="D119" s="15">
        <f t="shared" si="2"/>
        <v>6</v>
      </c>
      <c r="E119" s="16">
        <v>22</v>
      </c>
      <c r="F119" s="45"/>
      <c r="G119" s="16">
        <v>0.17</v>
      </c>
      <c r="H119" s="19"/>
      <c r="I119" s="19">
        <f>LOOKUP(D119,'orientační hodnoty'!F:F,'orientační hodnoty'!G:G)</f>
        <v>120000</v>
      </c>
      <c r="J119" s="49">
        <f t="shared" si="3"/>
        <v>20400</v>
      </c>
    </row>
    <row r="120" spans="1:10" x14ac:dyDescent="0.25">
      <c r="A120" s="17" t="s">
        <v>42</v>
      </c>
      <c r="B120" s="57">
        <v>744450</v>
      </c>
      <c r="C120" s="57">
        <v>51</v>
      </c>
      <c r="D120" s="15">
        <f t="shared" si="2"/>
        <v>6</v>
      </c>
      <c r="E120" s="16">
        <v>5</v>
      </c>
      <c r="F120" s="45"/>
      <c r="G120" s="16">
        <v>0.05</v>
      </c>
      <c r="H120" s="19"/>
      <c r="I120" s="19">
        <f>LOOKUP(D120,'orientační hodnoty'!F:F,'orientační hodnoty'!G:G)</f>
        <v>120000</v>
      </c>
      <c r="J120" s="49">
        <f t="shared" si="3"/>
        <v>6000</v>
      </c>
    </row>
    <row r="121" spans="1:10" x14ac:dyDescent="0.25">
      <c r="A121" s="17" t="s">
        <v>41</v>
      </c>
      <c r="B121" s="57">
        <v>703869</v>
      </c>
      <c r="C121" s="57">
        <v>117</v>
      </c>
      <c r="D121" s="15">
        <f t="shared" si="2"/>
        <v>12</v>
      </c>
      <c r="E121" s="16">
        <v>481</v>
      </c>
      <c r="F121" s="45"/>
      <c r="G121" s="16">
        <v>3.68</v>
      </c>
      <c r="H121" s="19"/>
      <c r="I121" s="19">
        <f>LOOKUP(D121,'orientační hodnoty'!F:F,'orientační hodnoty'!G:G)</f>
        <v>320000</v>
      </c>
      <c r="J121" s="49">
        <f t="shared" si="3"/>
        <v>1177600</v>
      </c>
    </row>
    <row r="122" spans="1:10" x14ac:dyDescent="0.25">
      <c r="A122" s="17" t="s">
        <v>41</v>
      </c>
      <c r="B122" s="57">
        <v>703869</v>
      </c>
      <c r="C122" s="57">
        <v>117</v>
      </c>
      <c r="D122" s="15">
        <f t="shared" si="2"/>
        <v>12</v>
      </c>
      <c r="E122" s="16">
        <v>12</v>
      </c>
      <c r="F122" s="45"/>
      <c r="G122" s="16">
        <v>0.12</v>
      </c>
      <c r="H122" s="19"/>
      <c r="I122" s="19">
        <f>LOOKUP(D122,'orientační hodnoty'!F:F,'orientační hodnoty'!G:G)</f>
        <v>320000</v>
      </c>
      <c r="J122" s="49">
        <f t="shared" si="3"/>
        <v>38400</v>
      </c>
    </row>
    <row r="123" spans="1:10" x14ac:dyDescent="0.25">
      <c r="A123" s="17" t="s">
        <v>42</v>
      </c>
      <c r="B123" s="57">
        <v>744450</v>
      </c>
      <c r="C123" s="57">
        <v>105</v>
      </c>
      <c r="D123" s="15">
        <f t="shared" si="2"/>
        <v>11</v>
      </c>
      <c r="E123" s="16">
        <v>13</v>
      </c>
      <c r="F123" s="45"/>
      <c r="G123" s="16">
        <v>0.04</v>
      </c>
      <c r="H123" s="19"/>
      <c r="I123" s="19">
        <f>LOOKUP(D123,'orientační hodnoty'!F:F,'orientační hodnoty'!G:G)</f>
        <v>300000</v>
      </c>
      <c r="J123" s="49">
        <f t="shared" si="3"/>
        <v>12000</v>
      </c>
    </row>
    <row r="124" spans="1:10" x14ac:dyDescent="0.25">
      <c r="A124" s="17" t="s">
        <v>41</v>
      </c>
      <c r="B124" s="57">
        <v>703869</v>
      </c>
      <c r="C124" s="57">
        <v>0</v>
      </c>
      <c r="D124" s="15">
        <f t="shared" si="2"/>
        <v>0</v>
      </c>
      <c r="E124" s="16">
        <v>0</v>
      </c>
      <c r="F124" s="45"/>
      <c r="G124" s="16">
        <v>0.61</v>
      </c>
      <c r="H124" s="19"/>
      <c r="I124" s="19"/>
      <c r="J124" s="49">
        <f t="shared" si="3"/>
        <v>0</v>
      </c>
    </row>
    <row r="125" spans="1:10" x14ac:dyDescent="0.25">
      <c r="A125" s="17" t="s">
        <v>41</v>
      </c>
      <c r="B125" s="57">
        <v>703869</v>
      </c>
      <c r="C125" s="57">
        <v>4</v>
      </c>
      <c r="D125" s="15">
        <f t="shared" si="2"/>
        <v>1</v>
      </c>
      <c r="E125" s="16">
        <v>0</v>
      </c>
      <c r="F125" s="45"/>
      <c r="G125" s="16">
        <v>0.19</v>
      </c>
      <c r="H125" s="19"/>
      <c r="I125" s="19">
        <f>LOOKUP(D125,'orientační hodnoty'!F:F,'orientační hodnoty'!G:G)</f>
        <v>10000</v>
      </c>
      <c r="J125" s="49">
        <f t="shared" si="3"/>
        <v>1900</v>
      </c>
    </row>
    <row r="126" spans="1:10" x14ac:dyDescent="0.25">
      <c r="A126" s="17" t="s">
        <v>43</v>
      </c>
      <c r="B126" s="57">
        <v>654779</v>
      </c>
      <c r="C126" s="57">
        <v>4</v>
      </c>
      <c r="D126" s="15">
        <f t="shared" si="2"/>
        <v>1</v>
      </c>
      <c r="E126" s="16">
        <v>0</v>
      </c>
      <c r="F126" s="45"/>
      <c r="G126" s="16">
        <v>0.2</v>
      </c>
      <c r="H126" s="19"/>
      <c r="I126" s="19">
        <f>LOOKUP(D126,'orientační hodnoty'!F:F,'orientační hodnoty'!G:G)</f>
        <v>10000</v>
      </c>
      <c r="J126" s="49">
        <f t="shared" si="3"/>
        <v>2000</v>
      </c>
    </row>
    <row r="127" spans="1:10" x14ac:dyDescent="0.25">
      <c r="A127" s="17" t="s">
        <v>41</v>
      </c>
      <c r="B127" s="57">
        <v>703869</v>
      </c>
      <c r="C127" s="57">
        <v>25</v>
      </c>
      <c r="D127" s="15">
        <f t="shared" si="2"/>
        <v>3</v>
      </c>
      <c r="E127" s="16">
        <v>0</v>
      </c>
      <c r="F127" s="45"/>
      <c r="G127" s="16">
        <v>0.09</v>
      </c>
      <c r="H127" s="19"/>
      <c r="I127" s="19">
        <f>LOOKUP(D127,'orientační hodnoty'!F:F,'orientační hodnoty'!G:G)</f>
        <v>30000</v>
      </c>
      <c r="J127" s="49">
        <f t="shared" si="3"/>
        <v>2700</v>
      </c>
    </row>
    <row r="128" spans="1:10" x14ac:dyDescent="0.25">
      <c r="A128" s="17" t="s">
        <v>41</v>
      </c>
      <c r="B128" s="57">
        <v>703869</v>
      </c>
      <c r="C128" s="57">
        <v>60</v>
      </c>
      <c r="D128" s="15">
        <f t="shared" si="2"/>
        <v>6</v>
      </c>
      <c r="E128" s="16">
        <v>91</v>
      </c>
      <c r="F128" s="45"/>
      <c r="G128" s="16">
        <v>0.24</v>
      </c>
      <c r="H128" s="19"/>
      <c r="I128" s="19">
        <f>LOOKUP(D128,'orientační hodnoty'!F:F,'orientační hodnoty'!G:G)</f>
        <v>120000</v>
      </c>
      <c r="J128" s="49">
        <f t="shared" si="3"/>
        <v>28800</v>
      </c>
    </row>
    <row r="129" spans="1:10" x14ac:dyDescent="0.25">
      <c r="A129" s="17" t="s">
        <v>41</v>
      </c>
      <c r="B129" s="57">
        <v>703869</v>
      </c>
      <c r="C129" s="57">
        <v>87</v>
      </c>
      <c r="D129" s="15">
        <f t="shared" si="2"/>
        <v>9</v>
      </c>
      <c r="E129" s="16">
        <v>64</v>
      </c>
      <c r="F129" s="45"/>
      <c r="G129" s="16">
        <v>0.51</v>
      </c>
      <c r="H129" s="19"/>
      <c r="I129" s="19">
        <f>LOOKUP(D129,'orientační hodnoty'!F:F,'orientační hodnoty'!G:G)</f>
        <v>240000</v>
      </c>
      <c r="J129" s="49">
        <f t="shared" si="3"/>
        <v>122400</v>
      </c>
    </row>
    <row r="130" spans="1:10" x14ac:dyDescent="0.25">
      <c r="A130" s="17" t="s">
        <v>41</v>
      </c>
      <c r="B130" s="57">
        <v>703869</v>
      </c>
      <c r="C130" s="57">
        <v>87</v>
      </c>
      <c r="D130" s="15">
        <f t="shared" si="2"/>
        <v>9</v>
      </c>
      <c r="E130" s="16">
        <v>37</v>
      </c>
      <c r="F130" s="45"/>
      <c r="G130" s="16">
        <v>0.27</v>
      </c>
      <c r="H130" s="19"/>
      <c r="I130" s="19">
        <f>LOOKUP(D130,'orientační hodnoty'!F:F,'orientační hodnoty'!G:G)</f>
        <v>240000</v>
      </c>
      <c r="J130" s="49">
        <f t="shared" si="3"/>
        <v>64800.000000000007</v>
      </c>
    </row>
    <row r="131" spans="1:10" x14ac:dyDescent="0.25">
      <c r="A131" s="17" t="s">
        <v>41</v>
      </c>
      <c r="B131" s="57">
        <v>703869</v>
      </c>
      <c r="C131" s="57">
        <v>87</v>
      </c>
      <c r="D131" s="15">
        <f t="shared" si="2"/>
        <v>9</v>
      </c>
      <c r="E131" s="16">
        <v>170</v>
      </c>
      <c r="F131" s="45"/>
      <c r="G131" s="16">
        <v>0.57999999999999996</v>
      </c>
      <c r="H131" s="19"/>
      <c r="I131" s="19">
        <f>LOOKUP(D131,'orientační hodnoty'!F:F,'orientační hodnoty'!G:G)</f>
        <v>240000</v>
      </c>
      <c r="J131" s="49">
        <f t="shared" si="3"/>
        <v>139200</v>
      </c>
    </row>
    <row r="132" spans="1:10" x14ac:dyDescent="0.25">
      <c r="A132" s="17" t="s">
        <v>41</v>
      </c>
      <c r="B132" s="57">
        <v>703869</v>
      </c>
      <c r="C132" s="57">
        <v>89</v>
      </c>
      <c r="D132" s="15">
        <f t="shared" si="2"/>
        <v>9</v>
      </c>
      <c r="E132" s="16">
        <v>145</v>
      </c>
      <c r="F132" s="45"/>
      <c r="G132" s="16">
        <v>0.36</v>
      </c>
      <c r="H132" s="19"/>
      <c r="I132" s="19">
        <f>LOOKUP(D132,'orientační hodnoty'!F:F,'orientační hodnoty'!G:G)</f>
        <v>240000</v>
      </c>
      <c r="J132" s="49">
        <f t="shared" si="3"/>
        <v>86400</v>
      </c>
    </row>
    <row r="133" spans="1:10" x14ac:dyDescent="0.25">
      <c r="A133" s="17" t="s">
        <v>41</v>
      </c>
      <c r="B133" s="57">
        <v>703869</v>
      </c>
      <c r="C133" s="57">
        <v>87</v>
      </c>
      <c r="D133" s="15">
        <f t="shared" si="2"/>
        <v>9</v>
      </c>
      <c r="E133" s="16">
        <v>126</v>
      </c>
      <c r="F133" s="45"/>
      <c r="G133" s="16">
        <v>0.49</v>
      </c>
      <c r="H133" s="19"/>
      <c r="I133" s="19">
        <f>LOOKUP(D133,'orientační hodnoty'!F:F,'orientační hodnoty'!G:G)</f>
        <v>240000</v>
      </c>
      <c r="J133" s="49">
        <f t="shared" si="3"/>
        <v>117600</v>
      </c>
    </row>
    <row r="134" spans="1:10" x14ac:dyDescent="0.25">
      <c r="A134" s="17" t="s">
        <v>43</v>
      </c>
      <c r="B134" s="57">
        <v>654779</v>
      </c>
      <c r="C134" s="57">
        <v>92</v>
      </c>
      <c r="D134" s="15">
        <f t="shared" si="2"/>
        <v>10</v>
      </c>
      <c r="E134" s="16">
        <v>120</v>
      </c>
      <c r="F134" s="45"/>
      <c r="G134" s="16">
        <v>0.28999999999999998</v>
      </c>
      <c r="H134" s="19"/>
      <c r="I134" s="19">
        <f>LOOKUP(D134,'orientační hodnoty'!F:F,'orientační hodnoty'!G:G)</f>
        <v>280000</v>
      </c>
      <c r="J134" s="49">
        <f t="shared" si="3"/>
        <v>81200</v>
      </c>
    </row>
    <row r="135" spans="1:10" x14ac:dyDescent="0.25">
      <c r="A135" s="17" t="s">
        <v>41</v>
      </c>
      <c r="B135" s="57">
        <v>703869</v>
      </c>
      <c r="C135" s="57">
        <v>92</v>
      </c>
      <c r="D135" s="15">
        <f t="shared" si="2"/>
        <v>10</v>
      </c>
      <c r="E135" s="16">
        <v>81</v>
      </c>
      <c r="F135" s="45"/>
      <c r="G135" s="16">
        <v>0.34</v>
      </c>
      <c r="H135" s="19"/>
      <c r="I135" s="19">
        <f>LOOKUP(D135,'orientační hodnoty'!F:F,'orientační hodnoty'!G:G)</f>
        <v>280000</v>
      </c>
      <c r="J135" s="49">
        <f t="shared" si="3"/>
        <v>95200</v>
      </c>
    </row>
    <row r="136" spans="1:10" x14ac:dyDescent="0.25">
      <c r="A136" s="17" t="s">
        <v>43</v>
      </c>
      <c r="B136" s="57">
        <v>654779</v>
      </c>
      <c r="C136" s="57">
        <v>119</v>
      </c>
      <c r="D136" s="15">
        <f t="shared" si="2"/>
        <v>12</v>
      </c>
      <c r="E136" s="16">
        <v>71</v>
      </c>
      <c r="F136" s="45"/>
      <c r="G136" s="16">
        <v>0.17</v>
      </c>
      <c r="H136" s="19"/>
      <c r="I136" s="19">
        <f>LOOKUP(D136,'orientační hodnoty'!F:F,'orientační hodnoty'!G:G)</f>
        <v>320000</v>
      </c>
      <c r="J136" s="49">
        <f t="shared" si="3"/>
        <v>54400.000000000007</v>
      </c>
    </row>
    <row r="137" spans="1:10" x14ac:dyDescent="0.25">
      <c r="A137" s="17" t="s">
        <v>41</v>
      </c>
      <c r="B137" s="57">
        <v>703869</v>
      </c>
      <c r="C137" s="57">
        <v>129</v>
      </c>
      <c r="D137" s="15">
        <f t="shared" si="2"/>
        <v>13</v>
      </c>
      <c r="E137" s="16">
        <v>252</v>
      </c>
      <c r="F137" s="45"/>
      <c r="G137" s="16">
        <v>0.68</v>
      </c>
      <c r="H137" s="19"/>
      <c r="I137" s="19">
        <f>LOOKUP(D137,'orientační hodnoty'!F:F,'orientační hodnoty'!G:G)</f>
        <v>340000</v>
      </c>
      <c r="J137" s="49">
        <f t="shared" si="3"/>
        <v>231200.00000000003</v>
      </c>
    </row>
    <row r="138" spans="1:10" x14ac:dyDescent="0.25">
      <c r="A138" s="17" t="s">
        <v>41</v>
      </c>
      <c r="B138" s="57">
        <v>703869</v>
      </c>
      <c r="C138" s="57">
        <v>129</v>
      </c>
      <c r="D138" s="15">
        <f t="shared" si="2"/>
        <v>13</v>
      </c>
      <c r="E138" s="16">
        <v>89</v>
      </c>
      <c r="F138" s="45"/>
      <c r="G138" s="16">
        <v>0.28000000000000003</v>
      </c>
      <c r="H138" s="19"/>
      <c r="I138" s="19">
        <f>LOOKUP(D138,'orientační hodnoty'!F:F,'orientační hodnoty'!G:G)</f>
        <v>340000</v>
      </c>
      <c r="J138" s="49">
        <f t="shared" si="3"/>
        <v>95200.000000000015</v>
      </c>
    </row>
    <row r="139" spans="1:10" x14ac:dyDescent="0.25">
      <c r="A139" s="17" t="s">
        <v>41</v>
      </c>
      <c r="B139" s="57">
        <v>703869</v>
      </c>
      <c r="C139" s="57">
        <v>129</v>
      </c>
      <c r="D139" s="15">
        <f t="shared" si="2"/>
        <v>13</v>
      </c>
      <c r="E139" s="16">
        <v>281</v>
      </c>
      <c r="F139" s="45"/>
      <c r="G139" s="16">
        <v>1</v>
      </c>
      <c r="H139" s="19"/>
      <c r="I139" s="19">
        <f>LOOKUP(D139,'orientační hodnoty'!F:F,'orientační hodnoty'!G:G)</f>
        <v>340000</v>
      </c>
      <c r="J139" s="49">
        <f t="shared" si="3"/>
        <v>340000</v>
      </c>
    </row>
    <row r="140" spans="1:10" x14ac:dyDescent="0.25">
      <c r="A140" s="17" t="s">
        <v>41</v>
      </c>
      <c r="B140" s="57">
        <v>703869</v>
      </c>
      <c r="C140" s="57">
        <v>42</v>
      </c>
      <c r="D140" s="15">
        <f t="shared" si="2"/>
        <v>5</v>
      </c>
      <c r="E140" s="16">
        <v>6</v>
      </c>
      <c r="F140" s="45"/>
      <c r="G140" s="16">
        <v>0.04</v>
      </c>
      <c r="H140" s="19"/>
      <c r="I140" s="19">
        <f>LOOKUP(D140,'orientační hodnoty'!F:F,'orientační hodnoty'!G:G)</f>
        <v>80000</v>
      </c>
      <c r="J140" s="49">
        <f t="shared" si="3"/>
        <v>3200</v>
      </c>
    </row>
    <row r="141" spans="1:10" x14ac:dyDescent="0.25">
      <c r="A141" s="17" t="s">
        <v>41</v>
      </c>
      <c r="B141" s="57">
        <v>703869</v>
      </c>
      <c r="C141" s="57">
        <v>60</v>
      </c>
      <c r="D141" s="15">
        <f t="shared" si="2"/>
        <v>6</v>
      </c>
      <c r="E141" s="16">
        <v>212</v>
      </c>
      <c r="F141" s="45"/>
      <c r="G141" s="16">
        <v>0.67</v>
      </c>
      <c r="H141" s="19"/>
      <c r="I141" s="19">
        <f>LOOKUP(D141,'orientační hodnoty'!F:F,'orientační hodnoty'!G:G)</f>
        <v>120000</v>
      </c>
      <c r="J141" s="49">
        <f t="shared" si="3"/>
        <v>80400</v>
      </c>
    </row>
    <row r="142" spans="1:10" x14ac:dyDescent="0.25">
      <c r="A142" s="17" t="s">
        <v>41</v>
      </c>
      <c r="B142" s="57">
        <v>703869</v>
      </c>
      <c r="C142" s="57">
        <v>87</v>
      </c>
      <c r="D142" s="15">
        <f t="shared" si="2"/>
        <v>9</v>
      </c>
      <c r="E142" s="16">
        <v>443</v>
      </c>
      <c r="F142" s="45"/>
      <c r="G142" s="16">
        <v>1.54</v>
      </c>
      <c r="H142" s="19"/>
      <c r="I142" s="19">
        <f>LOOKUP(D142,'orientační hodnoty'!F:F,'orientační hodnoty'!G:G)</f>
        <v>240000</v>
      </c>
      <c r="J142" s="49">
        <f t="shared" si="3"/>
        <v>369600</v>
      </c>
    </row>
    <row r="143" spans="1:10" x14ac:dyDescent="0.25">
      <c r="A143" s="17" t="s">
        <v>41</v>
      </c>
      <c r="B143" s="57">
        <v>703869</v>
      </c>
      <c r="C143" s="57">
        <v>129</v>
      </c>
      <c r="D143" s="15">
        <f t="shared" si="2"/>
        <v>13</v>
      </c>
      <c r="E143" s="16">
        <v>610</v>
      </c>
      <c r="F143" s="45"/>
      <c r="G143" s="16">
        <v>1.6</v>
      </c>
      <c r="H143" s="19"/>
      <c r="I143" s="19">
        <f>LOOKUP(D143,'orientační hodnoty'!F:F,'orientační hodnoty'!G:G)</f>
        <v>340000</v>
      </c>
      <c r="J143" s="49">
        <f t="shared" si="3"/>
        <v>544000</v>
      </c>
    </row>
    <row r="144" spans="1:10" x14ac:dyDescent="0.25">
      <c r="A144" s="17" t="s">
        <v>44</v>
      </c>
      <c r="B144" s="57">
        <v>775266</v>
      </c>
      <c r="C144" s="57">
        <v>20</v>
      </c>
      <c r="D144" s="15">
        <f t="shared" si="2"/>
        <v>2</v>
      </c>
      <c r="E144" s="16">
        <v>0</v>
      </c>
      <c r="F144" s="45"/>
      <c r="G144" s="16">
        <v>0.08</v>
      </c>
      <c r="H144" s="19"/>
      <c r="I144" s="19">
        <f>LOOKUP(D144,'orientační hodnoty'!F:F,'orientační hodnoty'!G:G)</f>
        <v>20000</v>
      </c>
      <c r="J144" s="49">
        <f t="shared" si="3"/>
        <v>1600</v>
      </c>
    </row>
    <row r="145" spans="1:10" x14ac:dyDescent="0.25">
      <c r="A145" s="17" t="s">
        <v>44</v>
      </c>
      <c r="B145" s="57">
        <v>775266</v>
      </c>
      <c r="C145" s="57">
        <v>78</v>
      </c>
      <c r="D145" s="15">
        <f t="shared" si="2"/>
        <v>8</v>
      </c>
      <c r="E145" s="16">
        <v>381</v>
      </c>
      <c r="F145" s="45"/>
      <c r="G145" s="16">
        <v>1.88</v>
      </c>
      <c r="H145" s="19"/>
      <c r="I145" s="19">
        <f>LOOKUP(D145,'orientační hodnoty'!F:F,'orientační hodnoty'!G:G)</f>
        <v>200000</v>
      </c>
      <c r="J145" s="49">
        <f t="shared" si="3"/>
        <v>376000</v>
      </c>
    </row>
    <row r="146" spans="1:10" x14ac:dyDescent="0.25">
      <c r="A146" s="17" t="s">
        <v>44</v>
      </c>
      <c r="B146" s="57">
        <v>775266</v>
      </c>
      <c r="C146" s="57">
        <v>137</v>
      </c>
      <c r="D146" s="15">
        <f t="shared" si="2"/>
        <v>14</v>
      </c>
      <c r="E146" s="16">
        <v>395</v>
      </c>
      <c r="F146" s="45"/>
      <c r="G146" s="16">
        <v>1.48</v>
      </c>
      <c r="H146" s="19"/>
      <c r="I146" s="19">
        <f>LOOKUP(D146,'orientační hodnoty'!F:F,'orientační hodnoty'!G:G)</f>
        <v>360000</v>
      </c>
      <c r="J146" s="49">
        <f t="shared" si="3"/>
        <v>532800</v>
      </c>
    </row>
    <row r="147" spans="1:10" x14ac:dyDescent="0.25">
      <c r="A147" s="17" t="s">
        <v>41</v>
      </c>
      <c r="B147" s="57">
        <v>703869</v>
      </c>
      <c r="C147" s="57">
        <v>58</v>
      </c>
      <c r="D147" s="15">
        <f t="shared" si="2"/>
        <v>6</v>
      </c>
      <c r="E147" s="16">
        <v>123</v>
      </c>
      <c r="F147" s="45"/>
      <c r="G147" s="16">
        <v>0.61</v>
      </c>
      <c r="H147" s="19"/>
      <c r="I147" s="19">
        <f>LOOKUP(D147,'orientační hodnoty'!F:F,'orientační hodnoty'!G:G)</f>
        <v>120000</v>
      </c>
      <c r="J147" s="49">
        <f t="shared" si="3"/>
        <v>73200</v>
      </c>
    </row>
    <row r="148" spans="1:10" x14ac:dyDescent="0.25">
      <c r="A148" s="17" t="s">
        <v>44</v>
      </c>
      <c r="B148" s="57">
        <v>775266</v>
      </c>
      <c r="C148" s="57">
        <v>56</v>
      </c>
      <c r="D148" s="15">
        <f t="shared" si="2"/>
        <v>6</v>
      </c>
      <c r="E148" s="16">
        <v>3</v>
      </c>
      <c r="F148" s="45"/>
      <c r="G148" s="16">
        <v>0.02</v>
      </c>
      <c r="H148" s="19"/>
      <c r="I148" s="19">
        <f>LOOKUP(D148,'orientační hodnoty'!F:F,'orientační hodnoty'!G:G)</f>
        <v>120000</v>
      </c>
      <c r="J148" s="49">
        <f t="shared" si="3"/>
        <v>2400</v>
      </c>
    </row>
    <row r="149" spans="1:10" x14ac:dyDescent="0.25">
      <c r="A149" s="17" t="s">
        <v>41</v>
      </c>
      <c r="B149" s="57">
        <v>703869</v>
      </c>
      <c r="C149" s="57">
        <v>108</v>
      </c>
      <c r="D149" s="15">
        <f t="shared" si="2"/>
        <v>11</v>
      </c>
      <c r="E149" s="16">
        <v>12</v>
      </c>
      <c r="F149" s="45"/>
      <c r="G149" s="16">
        <v>0.06</v>
      </c>
      <c r="H149" s="19"/>
      <c r="I149" s="19">
        <f>LOOKUP(D149,'orientační hodnoty'!F:F,'orientační hodnoty'!G:G)</f>
        <v>300000</v>
      </c>
      <c r="J149" s="49">
        <f t="shared" si="3"/>
        <v>18000</v>
      </c>
    </row>
    <row r="150" spans="1:10" x14ac:dyDescent="0.25">
      <c r="A150" s="17" t="s">
        <v>41</v>
      </c>
      <c r="B150" s="57">
        <v>703869</v>
      </c>
      <c r="C150" s="57">
        <v>95</v>
      </c>
      <c r="D150" s="15">
        <f t="shared" si="2"/>
        <v>10</v>
      </c>
      <c r="E150" s="16">
        <v>341</v>
      </c>
      <c r="F150" s="45"/>
      <c r="G150" s="16">
        <v>1.86</v>
      </c>
      <c r="H150" s="19"/>
      <c r="I150" s="19">
        <f>LOOKUP(D150,'orientační hodnoty'!F:F,'orientační hodnoty'!G:G)</f>
        <v>280000</v>
      </c>
      <c r="J150" s="49">
        <f t="shared" si="3"/>
        <v>520800</v>
      </c>
    </row>
    <row r="151" spans="1:10" x14ac:dyDescent="0.25">
      <c r="A151" s="17" t="s">
        <v>41</v>
      </c>
      <c r="B151" s="57">
        <v>703869</v>
      </c>
      <c r="C151" s="57">
        <v>137</v>
      </c>
      <c r="D151" s="15">
        <f t="shared" ref="D151:D214" si="4">CEILING(C151/10,1)</f>
        <v>14</v>
      </c>
      <c r="E151" s="16">
        <v>606</v>
      </c>
      <c r="F151" s="45"/>
      <c r="G151" s="16"/>
      <c r="H151" s="19"/>
      <c r="I151" s="19">
        <f>LOOKUP(D151,'orientační hodnoty'!F:F,'orientační hodnoty'!G:G)</f>
        <v>360000</v>
      </c>
      <c r="J151" s="49">
        <f t="shared" ref="J151:J214" si="5">G151*I151</f>
        <v>0</v>
      </c>
    </row>
    <row r="152" spans="1:10" x14ac:dyDescent="0.25">
      <c r="A152" s="17" t="s">
        <v>44</v>
      </c>
      <c r="B152" s="57">
        <v>775266</v>
      </c>
      <c r="C152" s="57">
        <v>65</v>
      </c>
      <c r="D152" s="15">
        <f t="shared" si="4"/>
        <v>7</v>
      </c>
      <c r="E152" s="16">
        <v>19</v>
      </c>
      <c r="F152" s="45"/>
      <c r="G152" s="16">
        <v>0.27</v>
      </c>
      <c r="H152" s="19"/>
      <c r="I152" s="19">
        <f>LOOKUP(D152,'orientační hodnoty'!F:F,'orientační hodnoty'!G:G)</f>
        <v>160000</v>
      </c>
      <c r="J152" s="49">
        <f t="shared" si="5"/>
        <v>43200</v>
      </c>
    </row>
    <row r="153" spans="1:10" x14ac:dyDescent="0.25">
      <c r="A153" s="17" t="s">
        <v>44</v>
      </c>
      <c r="B153" s="57">
        <v>775266</v>
      </c>
      <c r="C153" s="57">
        <v>97</v>
      </c>
      <c r="D153" s="15">
        <f t="shared" si="4"/>
        <v>10</v>
      </c>
      <c r="E153" s="16">
        <v>129</v>
      </c>
      <c r="F153" s="45"/>
      <c r="G153" s="16">
        <v>1.03</v>
      </c>
      <c r="H153" s="19"/>
      <c r="I153" s="19">
        <f>LOOKUP(D153,'orientační hodnoty'!F:F,'orientační hodnoty'!G:G)</f>
        <v>280000</v>
      </c>
      <c r="J153" s="49">
        <f t="shared" si="5"/>
        <v>288400</v>
      </c>
    </row>
    <row r="154" spans="1:10" x14ac:dyDescent="0.25">
      <c r="A154" s="17" t="s">
        <v>44</v>
      </c>
      <c r="B154" s="57">
        <v>775266</v>
      </c>
      <c r="C154" s="57">
        <v>114</v>
      </c>
      <c r="D154" s="15">
        <f t="shared" si="4"/>
        <v>12</v>
      </c>
      <c r="E154" s="16">
        <v>52</v>
      </c>
      <c r="F154" s="45"/>
      <c r="G154" s="16">
        <v>0.26</v>
      </c>
      <c r="H154" s="19"/>
      <c r="I154" s="19">
        <f>LOOKUP(D154,'orientační hodnoty'!F:F,'orientační hodnoty'!G:G)</f>
        <v>320000</v>
      </c>
      <c r="J154" s="49">
        <f t="shared" si="5"/>
        <v>83200</v>
      </c>
    </row>
    <row r="155" spans="1:10" x14ac:dyDescent="0.25">
      <c r="A155" s="17" t="s">
        <v>44</v>
      </c>
      <c r="B155" s="57">
        <v>775266</v>
      </c>
      <c r="C155" s="57">
        <v>114</v>
      </c>
      <c r="D155" s="15">
        <f t="shared" si="4"/>
        <v>12</v>
      </c>
      <c r="E155" s="16">
        <v>117</v>
      </c>
      <c r="F155" s="45"/>
      <c r="G155" s="16">
        <v>0.49</v>
      </c>
      <c r="H155" s="19"/>
      <c r="I155" s="19">
        <f>LOOKUP(D155,'orientační hodnoty'!F:F,'orientační hodnoty'!G:G)</f>
        <v>320000</v>
      </c>
      <c r="J155" s="49">
        <f t="shared" si="5"/>
        <v>156800</v>
      </c>
    </row>
    <row r="156" spans="1:10" x14ac:dyDescent="0.25">
      <c r="A156" s="17" t="s">
        <v>44</v>
      </c>
      <c r="B156" s="57">
        <v>775266</v>
      </c>
      <c r="C156" s="57">
        <v>125</v>
      </c>
      <c r="D156" s="15">
        <f t="shared" si="4"/>
        <v>13</v>
      </c>
      <c r="E156" s="16">
        <v>28</v>
      </c>
      <c r="F156" s="45"/>
      <c r="G156" s="16">
        <v>0.1</v>
      </c>
      <c r="H156" s="19"/>
      <c r="I156" s="19">
        <f>LOOKUP(D156,'orientační hodnoty'!F:F,'orientační hodnoty'!G:G)</f>
        <v>340000</v>
      </c>
      <c r="J156" s="49">
        <f t="shared" si="5"/>
        <v>34000</v>
      </c>
    </row>
    <row r="157" spans="1:10" x14ac:dyDescent="0.25">
      <c r="A157" s="17" t="s">
        <v>44</v>
      </c>
      <c r="B157" s="57">
        <v>775266</v>
      </c>
      <c r="C157" s="57">
        <v>110</v>
      </c>
      <c r="D157" s="15">
        <f t="shared" si="4"/>
        <v>11</v>
      </c>
      <c r="E157" s="16">
        <v>463</v>
      </c>
      <c r="F157" s="45"/>
      <c r="G157" s="16">
        <v>2.84</v>
      </c>
      <c r="H157" s="19"/>
      <c r="I157" s="19">
        <f>LOOKUP(D157,'orientační hodnoty'!F:F,'orientační hodnoty'!G:G)</f>
        <v>300000</v>
      </c>
      <c r="J157" s="49">
        <f t="shared" si="5"/>
        <v>852000</v>
      </c>
    </row>
    <row r="158" spans="1:10" x14ac:dyDescent="0.25">
      <c r="A158" s="17" t="s">
        <v>44</v>
      </c>
      <c r="B158" s="57">
        <v>775266</v>
      </c>
      <c r="C158" s="57">
        <v>111</v>
      </c>
      <c r="D158" s="15">
        <f t="shared" si="4"/>
        <v>12</v>
      </c>
      <c r="E158" s="16">
        <v>138</v>
      </c>
      <c r="F158" s="45"/>
      <c r="G158" s="16">
        <v>0.49</v>
      </c>
      <c r="H158" s="19"/>
      <c r="I158" s="19">
        <f>LOOKUP(D158,'orientační hodnoty'!F:F,'orientační hodnoty'!G:G)</f>
        <v>320000</v>
      </c>
      <c r="J158" s="49">
        <f t="shared" si="5"/>
        <v>156800</v>
      </c>
    </row>
    <row r="159" spans="1:10" x14ac:dyDescent="0.25">
      <c r="A159" s="17" t="s">
        <v>45</v>
      </c>
      <c r="B159" s="57">
        <v>757772</v>
      </c>
      <c r="C159" s="57">
        <v>0</v>
      </c>
      <c r="D159" s="15">
        <f t="shared" si="4"/>
        <v>0</v>
      </c>
      <c r="E159" s="16">
        <v>0</v>
      </c>
      <c r="F159" s="45"/>
      <c r="G159" s="16">
        <v>0.75</v>
      </c>
      <c r="H159" s="19"/>
      <c r="I159" s="19"/>
      <c r="J159" s="49">
        <f t="shared" si="5"/>
        <v>0</v>
      </c>
    </row>
    <row r="160" spans="1:10" x14ac:dyDescent="0.25">
      <c r="A160" s="17" t="s">
        <v>45</v>
      </c>
      <c r="B160" s="57">
        <v>757772</v>
      </c>
      <c r="C160" s="57">
        <v>4</v>
      </c>
      <c r="D160" s="15">
        <f t="shared" si="4"/>
        <v>1</v>
      </c>
      <c r="E160" s="16">
        <v>0</v>
      </c>
      <c r="F160" s="45"/>
      <c r="G160" s="16">
        <v>0.94</v>
      </c>
      <c r="H160" s="19"/>
      <c r="I160" s="19">
        <f>LOOKUP(D160,'orientační hodnoty'!F:F,'orientační hodnoty'!G:G)</f>
        <v>10000</v>
      </c>
      <c r="J160" s="49">
        <f t="shared" si="5"/>
        <v>9400</v>
      </c>
    </row>
    <row r="161" spans="1:10" x14ac:dyDescent="0.25">
      <c r="A161" s="17" t="s">
        <v>45</v>
      </c>
      <c r="B161" s="57">
        <v>757772</v>
      </c>
      <c r="C161" s="57">
        <v>7</v>
      </c>
      <c r="D161" s="15">
        <f t="shared" si="4"/>
        <v>1</v>
      </c>
      <c r="E161" s="16">
        <v>0</v>
      </c>
      <c r="F161" s="45"/>
      <c r="G161" s="16">
        <v>0.31</v>
      </c>
      <c r="H161" s="19"/>
      <c r="I161" s="19">
        <f>LOOKUP(D161,'orientační hodnoty'!F:F,'orientační hodnoty'!G:G)</f>
        <v>10000</v>
      </c>
      <c r="J161" s="49">
        <f t="shared" si="5"/>
        <v>3100</v>
      </c>
    </row>
    <row r="162" spans="1:10" x14ac:dyDescent="0.25">
      <c r="A162" s="17" t="s">
        <v>43</v>
      </c>
      <c r="B162" s="57">
        <v>654779</v>
      </c>
      <c r="C162" s="57">
        <v>4</v>
      </c>
      <c r="D162" s="15">
        <f t="shared" si="4"/>
        <v>1</v>
      </c>
      <c r="E162" s="16">
        <v>0</v>
      </c>
      <c r="F162" s="45"/>
      <c r="G162" s="16">
        <v>0.26</v>
      </c>
      <c r="H162" s="19"/>
      <c r="I162" s="19">
        <f>LOOKUP(D162,'orientační hodnoty'!F:F,'orientační hodnoty'!G:G)</f>
        <v>10000</v>
      </c>
      <c r="J162" s="49">
        <f t="shared" si="5"/>
        <v>2600</v>
      </c>
    </row>
    <row r="163" spans="1:10" x14ac:dyDescent="0.25">
      <c r="A163" s="17" t="s">
        <v>45</v>
      </c>
      <c r="B163" s="57">
        <v>757772</v>
      </c>
      <c r="C163" s="57">
        <v>5</v>
      </c>
      <c r="D163" s="15">
        <f t="shared" si="4"/>
        <v>1</v>
      </c>
      <c r="E163" s="16">
        <v>0</v>
      </c>
      <c r="F163" s="45"/>
      <c r="G163" s="16">
        <v>0.28999999999999998</v>
      </c>
      <c r="H163" s="19"/>
      <c r="I163" s="19">
        <f>LOOKUP(D163,'orientační hodnoty'!F:F,'orientační hodnoty'!G:G)</f>
        <v>10000</v>
      </c>
      <c r="J163" s="49">
        <f t="shared" si="5"/>
        <v>2900</v>
      </c>
    </row>
    <row r="164" spans="1:10" x14ac:dyDescent="0.25">
      <c r="A164" s="17" t="s">
        <v>45</v>
      </c>
      <c r="B164" s="57">
        <v>757772</v>
      </c>
      <c r="C164" s="57">
        <v>3</v>
      </c>
      <c r="D164" s="15">
        <f t="shared" si="4"/>
        <v>1</v>
      </c>
      <c r="E164" s="16">
        <v>0</v>
      </c>
      <c r="F164" s="45"/>
      <c r="G164" s="16">
        <v>0.24</v>
      </c>
      <c r="H164" s="19"/>
      <c r="I164" s="19">
        <f>LOOKUP(D164,'orientační hodnoty'!F:F,'orientační hodnoty'!G:G)</f>
        <v>10000</v>
      </c>
      <c r="J164" s="49">
        <f t="shared" si="5"/>
        <v>2400</v>
      </c>
    </row>
    <row r="165" spans="1:10" x14ac:dyDescent="0.25">
      <c r="A165" s="17" t="s">
        <v>45</v>
      </c>
      <c r="B165" s="57">
        <v>757772</v>
      </c>
      <c r="C165" s="57">
        <v>14</v>
      </c>
      <c r="D165" s="15">
        <f t="shared" si="4"/>
        <v>2</v>
      </c>
      <c r="E165" s="16">
        <v>171</v>
      </c>
      <c r="F165" s="45"/>
      <c r="G165" s="16">
        <v>2.5499999999999998</v>
      </c>
      <c r="H165" s="19"/>
      <c r="I165" s="19">
        <f>LOOKUP(D165,'orientační hodnoty'!F:F,'orientační hodnoty'!G:G)</f>
        <v>20000</v>
      </c>
      <c r="J165" s="49">
        <f t="shared" si="5"/>
        <v>51000</v>
      </c>
    </row>
    <row r="166" spans="1:10" x14ac:dyDescent="0.25">
      <c r="A166" s="17" t="s">
        <v>43</v>
      </c>
      <c r="B166" s="57">
        <v>654779</v>
      </c>
      <c r="C166" s="57">
        <v>37</v>
      </c>
      <c r="D166" s="15">
        <f t="shared" si="4"/>
        <v>4</v>
      </c>
      <c r="E166" s="16">
        <v>631</v>
      </c>
      <c r="F166" s="45"/>
      <c r="G166" s="16">
        <v>2.7</v>
      </c>
      <c r="H166" s="19"/>
      <c r="I166" s="19">
        <f>LOOKUP(D166,'orientační hodnoty'!F:F,'orientační hodnoty'!G:G)</f>
        <v>50000</v>
      </c>
      <c r="J166" s="49">
        <f t="shared" si="5"/>
        <v>135000</v>
      </c>
    </row>
    <row r="167" spans="1:10" x14ac:dyDescent="0.25">
      <c r="A167" s="17" t="s">
        <v>43</v>
      </c>
      <c r="B167" s="57">
        <v>654779</v>
      </c>
      <c r="C167" s="57">
        <v>40</v>
      </c>
      <c r="D167" s="15">
        <f t="shared" si="4"/>
        <v>4</v>
      </c>
      <c r="E167" s="16">
        <v>158</v>
      </c>
      <c r="F167" s="45"/>
      <c r="G167" s="16">
        <v>0.67</v>
      </c>
      <c r="H167" s="19"/>
      <c r="I167" s="19">
        <f>LOOKUP(D167,'orientační hodnoty'!F:F,'orientační hodnoty'!G:G)</f>
        <v>50000</v>
      </c>
      <c r="J167" s="49">
        <f t="shared" si="5"/>
        <v>33500</v>
      </c>
    </row>
    <row r="168" spans="1:10" x14ac:dyDescent="0.25">
      <c r="A168" s="17" t="s">
        <v>43</v>
      </c>
      <c r="B168" s="57">
        <v>654779</v>
      </c>
      <c r="C168" s="57">
        <v>50</v>
      </c>
      <c r="D168" s="15">
        <f t="shared" si="4"/>
        <v>5</v>
      </c>
      <c r="E168" s="16">
        <v>105</v>
      </c>
      <c r="F168" s="45"/>
      <c r="G168" s="16">
        <v>0.34</v>
      </c>
      <c r="H168" s="19"/>
      <c r="I168" s="19">
        <f>LOOKUP(D168,'orientační hodnoty'!F:F,'orientační hodnoty'!G:G)</f>
        <v>80000</v>
      </c>
      <c r="J168" s="49">
        <f t="shared" si="5"/>
        <v>27200.000000000004</v>
      </c>
    </row>
    <row r="169" spans="1:10" x14ac:dyDescent="0.25">
      <c r="A169" s="17" t="s">
        <v>45</v>
      </c>
      <c r="B169" s="57">
        <v>757772</v>
      </c>
      <c r="C169" s="57">
        <v>60</v>
      </c>
      <c r="D169" s="15">
        <f t="shared" si="4"/>
        <v>6</v>
      </c>
      <c r="E169" s="16">
        <v>350</v>
      </c>
      <c r="F169" s="45"/>
      <c r="G169" s="16">
        <v>1.34</v>
      </c>
      <c r="H169" s="19"/>
      <c r="I169" s="19">
        <f>LOOKUP(D169,'orientační hodnoty'!F:F,'orientační hodnoty'!G:G)</f>
        <v>120000</v>
      </c>
      <c r="J169" s="49">
        <f t="shared" si="5"/>
        <v>160800</v>
      </c>
    </row>
    <row r="170" spans="1:10" x14ac:dyDescent="0.25">
      <c r="A170" s="17" t="s">
        <v>43</v>
      </c>
      <c r="B170" s="57">
        <v>654779</v>
      </c>
      <c r="C170" s="57">
        <v>55</v>
      </c>
      <c r="D170" s="15">
        <f t="shared" si="4"/>
        <v>6</v>
      </c>
      <c r="E170" s="16">
        <v>311</v>
      </c>
      <c r="F170" s="45"/>
      <c r="G170" s="16">
        <v>1.35</v>
      </c>
      <c r="H170" s="19"/>
      <c r="I170" s="19">
        <f>LOOKUP(D170,'orientační hodnoty'!F:F,'orientační hodnoty'!G:G)</f>
        <v>120000</v>
      </c>
      <c r="J170" s="49">
        <f t="shared" si="5"/>
        <v>162000</v>
      </c>
    </row>
    <row r="171" spans="1:10" x14ac:dyDescent="0.25">
      <c r="A171" s="17" t="s">
        <v>45</v>
      </c>
      <c r="B171" s="57">
        <v>757772</v>
      </c>
      <c r="C171" s="57">
        <v>54</v>
      </c>
      <c r="D171" s="15">
        <f t="shared" si="4"/>
        <v>6</v>
      </c>
      <c r="E171" s="16">
        <v>136</v>
      </c>
      <c r="F171" s="45"/>
      <c r="G171" s="16">
        <v>0.59</v>
      </c>
      <c r="H171" s="19"/>
      <c r="I171" s="19">
        <f>LOOKUP(D171,'orientační hodnoty'!F:F,'orientační hodnoty'!G:G)</f>
        <v>120000</v>
      </c>
      <c r="J171" s="49">
        <f t="shared" si="5"/>
        <v>70800</v>
      </c>
    </row>
    <row r="172" spans="1:10" x14ac:dyDescent="0.25">
      <c r="A172" s="17" t="s">
        <v>43</v>
      </c>
      <c r="B172" s="57">
        <v>654779</v>
      </c>
      <c r="C172" s="57">
        <v>56</v>
      </c>
      <c r="D172" s="15">
        <f t="shared" si="4"/>
        <v>6</v>
      </c>
      <c r="E172" s="16">
        <v>769</v>
      </c>
      <c r="F172" s="45"/>
      <c r="G172" s="16">
        <v>2.71</v>
      </c>
      <c r="H172" s="19"/>
      <c r="I172" s="19">
        <f>LOOKUP(D172,'orientační hodnoty'!F:F,'orientační hodnoty'!G:G)</f>
        <v>120000</v>
      </c>
      <c r="J172" s="49">
        <f t="shared" si="5"/>
        <v>325200</v>
      </c>
    </row>
    <row r="173" spans="1:10" x14ac:dyDescent="0.25">
      <c r="A173" s="17" t="s">
        <v>43</v>
      </c>
      <c r="B173" s="57">
        <v>654779</v>
      </c>
      <c r="C173" s="57">
        <v>77</v>
      </c>
      <c r="D173" s="15">
        <f t="shared" si="4"/>
        <v>8</v>
      </c>
      <c r="E173" s="16">
        <v>154</v>
      </c>
      <c r="F173" s="45"/>
      <c r="G173" s="16">
        <v>0.54</v>
      </c>
      <c r="H173" s="19"/>
      <c r="I173" s="19">
        <f>LOOKUP(D173,'orientační hodnoty'!F:F,'orientační hodnoty'!G:G)</f>
        <v>200000</v>
      </c>
      <c r="J173" s="49">
        <f t="shared" si="5"/>
        <v>108000</v>
      </c>
    </row>
    <row r="174" spans="1:10" x14ac:dyDescent="0.25">
      <c r="A174" s="17" t="s">
        <v>45</v>
      </c>
      <c r="B174" s="57">
        <v>757772</v>
      </c>
      <c r="C174" s="57">
        <v>97</v>
      </c>
      <c r="D174" s="15">
        <f t="shared" si="4"/>
        <v>10</v>
      </c>
      <c r="E174" s="16">
        <v>788</v>
      </c>
      <c r="F174" s="45"/>
      <c r="G174" s="16">
        <v>2.63</v>
      </c>
      <c r="H174" s="19"/>
      <c r="I174" s="19">
        <f>LOOKUP(D174,'orientační hodnoty'!F:F,'orientační hodnoty'!G:G)</f>
        <v>280000</v>
      </c>
      <c r="J174" s="49">
        <f t="shared" si="5"/>
        <v>736400</v>
      </c>
    </row>
    <row r="175" spans="1:10" x14ac:dyDescent="0.25">
      <c r="A175" s="17" t="s">
        <v>45</v>
      </c>
      <c r="B175" s="57">
        <v>757772</v>
      </c>
      <c r="C175" s="57">
        <v>97</v>
      </c>
      <c r="D175" s="15">
        <f t="shared" si="4"/>
        <v>10</v>
      </c>
      <c r="E175" s="16">
        <v>1490</v>
      </c>
      <c r="F175" s="45"/>
      <c r="G175" s="16">
        <v>4.78</v>
      </c>
      <c r="H175" s="19"/>
      <c r="I175" s="19">
        <f>LOOKUP(D175,'orientační hodnoty'!F:F,'orientační hodnoty'!G:G)</f>
        <v>280000</v>
      </c>
      <c r="J175" s="49">
        <f t="shared" si="5"/>
        <v>1338400</v>
      </c>
    </row>
    <row r="176" spans="1:10" x14ac:dyDescent="0.25">
      <c r="A176" s="17" t="s">
        <v>43</v>
      </c>
      <c r="B176" s="57">
        <v>654779</v>
      </c>
      <c r="C176" s="57">
        <v>97</v>
      </c>
      <c r="D176" s="15">
        <f t="shared" si="4"/>
        <v>10</v>
      </c>
      <c r="E176" s="16">
        <v>61</v>
      </c>
      <c r="F176" s="45"/>
      <c r="G176" s="16">
        <v>0.23</v>
      </c>
      <c r="H176" s="19"/>
      <c r="I176" s="19">
        <f>LOOKUP(D176,'orientační hodnoty'!F:F,'orientační hodnoty'!G:G)</f>
        <v>280000</v>
      </c>
      <c r="J176" s="49">
        <f t="shared" si="5"/>
        <v>64400</v>
      </c>
    </row>
    <row r="177" spans="1:10" x14ac:dyDescent="0.25">
      <c r="A177" s="17" t="s">
        <v>43</v>
      </c>
      <c r="B177" s="57">
        <v>654779</v>
      </c>
      <c r="C177" s="57">
        <v>97</v>
      </c>
      <c r="D177" s="15">
        <f t="shared" si="4"/>
        <v>10</v>
      </c>
      <c r="E177" s="16">
        <v>64</v>
      </c>
      <c r="F177" s="45"/>
      <c r="G177" s="16">
        <v>0.25</v>
      </c>
      <c r="H177" s="19"/>
      <c r="I177" s="19">
        <f>LOOKUP(D177,'orientační hodnoty'!F:F,'orientační hodnoty'!G:G)</f>
        <v>280000</v>
      </c>
      <c r="J177" s="49">
        <f t="shared" si="5"/>
        <v>70000</v>
      </c>
    </row>
    <row r="178" spans="1:10" x14ac:dyDescent="0.25">
      <c r="A178" s="17" t="s">
        <v>43</v>
      </c>
      <c r="B178" s="57">
        <v>654779</v>
      </c>
      <c r="C178" s="57">
        <v>97</v>
      </c>
      <c r="D178" s="15">
        <f t="shared" si="4"/>
        <v>10</v>
      </c>
      <c r="E178" s="16">
        <v>33</v>
      </c>
      <c r="F178" s="45"/>
      <c r="G178" s="16">
        <v>0.11</v>
      </c>
      <c r="H178" s="19"/>
      <c r="I178" s="19">
        <f>LOOKUP(D178,'orientační hodnoty'!F:F,'orientační hodnoty'!G:G)</f>
        <v>280000</v>
      </c>
      <c r="J178" s="49">
        <f t="shared" si="5"/>
        <v>30800</v>
      </c>
    </row>
    <row r="179" spans="1:10" x14ac:dyDescent="0.25">
      <c r="A179" s="17" t="s">
        <v>43</v>
      </c>
      <c r="B179" s="57">
        <v>654779</v>
      </c>
      <c r="C179" s="57">
        <v>137</v>
      </c>
      <c r="D179" s="15">
        <f t="shared" si="4"/>
        <v>14</v>
      </c>
      <c r="E179" s="16">
        <v>72</v>
      </c>
      <c r="F179" s="45"/>
      <c r="G179" s="16">
        <v>0.23</v>
      </c>
      <c r="H179" s="19"/>
      <c r="I179" s="19">
        <f>LOOKUP(D179,'orientační hodnoty'!F:F,'orientační hodnoty'!G:G)</f>
        <v>360000</v>
      </c>
      <c r="J179" s="49">
        <f t="shared" si="5"/>
        <v>82800</v>
      </c>
    </row>
    <row r="180" spans="1:10" x14ac:dyDescent="0.25">
      <c r="A180" s="17" t="s">
        <v>43</v>
      </c>
      <c r="B180" s="57">
        <v>654779</v>
      </c>
      <c r="C180" s="57">
        <v>137</v>
      </c>
      <c r="D180" s="15">
        <f t="shared" si="4"/>
        <v>14</v>
      </c>
      <c r="E180" s="16">
        <v>481</v>
      </c>
      <c r="F180" s="45"/>
      <c r="G180" s="16">
        <v>1.72</v>
      </c>
      <c r="H180" s="19"/>
      <c r="I180" s="19">
        <f>LOOKUP(D180,'orientační hodnoty'!F:F,'orientační hodnoty'!G:G)</f>
        <v>360000</v>
      </c>
      <c r="J180" s="49">
        <f t="shared" si="5"/>
        <v>619200</v>
      </c>
    </row>
    <row r="181" spans="1:10" x14ac:dyDescent="0.25">
      <c r="A181" s="17" t="s">
        <v>45</v>
      </c>
      <c r="B181" s="57">
        <v>757772</v>
      </c>
      <c r="C181" s="57">
        <v>0</v>
      </c>
      <c r="D181" s="15">
        <f t="shared" si="4"/>
        <v>0</v>
      </c>
      <c r="E181" s="16">
        <v>0</v>
      </c>
      <c r="F181" s="45"/>
      <c r="G181" s="16">
        <v>0.56999999999999995</v>
      </c>
      <c r="H181" s="19"/>
      <c r="I181" s="19"/>
      <c r="J181" s="49">
        <f t="shared" si="5"/>
        <v>0</v>
      </c>
    </row>
    <row r="182" spans="1:10" x14ac:dyDescent="0.25">
      <c r="A182" s="17" t="s">
        <v>45</v>
      </c>
      <c r="B182" s="57">
        <v>757772</v>
      </c>
      <c r="C182" s="57">
        <v>13</v>
      </c>
      <c r="D182" s="15">
        <f t="shared" si="4"/>
        <v>2</v>
      </c>
      <c r="E182" s="16">
        <v>0</v>
      </c>
      <c r="F182" s="45"/>
      <c r="G182" s="16"/>
      <c r="H182" s="19"/>
      <c r="I182" s="19">
        <f>LOOKUP(D182,'orientační hodnoty'!F:F,'orientační hodnoty'!G:G)</f>
        <v>20000</v>
      </c>
      <c r="J182" s="49">
        <f t="shared" si="5"/>
        <v>0</v>
      </c>
    </row>
    <row r="183" spans="1:10" x14ac:dyDescent="0.25">
      <c r="A183" s="17" t="s">
        <v>45</v>
      </c>
      <c r="B183" s="57">
        <v>757772</v>
      </c>
      <c r="C183" s="57">
        <v>57</v>
      </c>
      <c r="D183" s="15">
        <f t="shared" si="4"/>
        <v>6</v>
      </c>
      <c r="E183" s="16">
        <v>105</v>
      </c>
      <c r="F183" s="45"/>
      <c r="G183" s="16">
        <v>0.52</v>
      </c>
      <c r="H183" s="19"/>
      <c r="I183" s="19">
        <f>LOOKUP(D183,'orientační hodnoty'!F:F,'orientační hodnoty'!G:G)</f>
        <v>120000</v>
      </c>
      <c r="J183" s="49">
        <f t="shared" si="5"/>
        <v>62400</v>
      </c>
    </row>
    <row r="184" spans="1:10" x14ac:dyDescent="0.25">
      <c r="A184" s="17" t="s">
        <v>45</v>
      </c>
      <c r="B184" s="57">
        <v>757772</v>
      </c>
      <c r="C184" s="57">
        <v>65</v>
      </c>
      <c r="D184" s="15">
        <f t="shared" si="4"/>
        <v>7</v>
      </c>
      <c r="E184" s="16">
        <v>34</v>
      </c>
      <c r="F184" s="45"/>
      <c r="G184" s="16">
        <v>0.13</v>
      </c>
      <c r="H184" s="19"/>
      <c r="I184" s="19">
        <f>LOOKUP(D184,'orientační hodnoty'!F:F,'orientační hodnoty'!G:G)</f>
        <v>160000</v>
      </c>
      <c r="J184" s="49">
        <f t="shared" si="5"/>
        <v>20800</v>
      </c>
    </row>
    <row r="185" spans="1:10" x14ac:dyDescent="0.25">
      <c r="A185" s="17" t="s">
        <v>45</v>
      </c>
      <c r="B185" s="57">
        <v>757772</v>
      </c>
      <c r="C185" s="57">
        <v>77</v>
      </c>
      <c r="D185" s="15">
        <f t="shared" si="4"/>
        <v>8</v>
      </c>
      <c r="E185" s="16">
        <v>406</v>
      </c>
      <c r="F185" s="45"/>
      <c r="G185" s="16">
        <v>1.64</v>
      </c>
      <c r="H185" s="19"/>
      <c r="I185" s="19">
        <f>LOOKUP(D185,'orientační hodnoty'!F:F,'orientační hodnoty'!G:G)</f>
        <v>200000</v>
      </c>
      <c r="J185" s="49">
        <f t="shared" si="5"/>
        <v>328000</v>
      </c>
    </row>
    <row r="186" spans="1:10" x14ac:dyDescent="0.25">
      <c r="A186" s="17" t="s">
        <v>45</v>
      </c>
      <c r="B186" s="57">
        <v>757772</v>
      </c>
      <c r="C186" s="57">
        <v>77</v>
      </c>
      <c r="D186" s="15">
        <f t="shared" si="4"/>
        <v>8</v>
      </c>
      <c r="E186" s="16">
        <v>119</v>
      </c>
      <c r="F186" s="45"/>
      <c r="G186" s="16">
        <v>0.31</v>
      </c>
      <c r="H186" s="19"/>
      <c r="I186" s="19">
        <f>LOOKUP(D186,'orientační hodnoty'!F:F,'orientační hodnoty'!G:G)</f>
        <v>200000</v>
      </c>
      <c r="J186" s="49">
        <f t="shared" si="5"/>
        <v>62000</v>
      </c>
    </row>
    <row r="187" spans="1:10" x14ac:dyDescent="0.25">
      <c r="A187" s="17" t="s">
        <v>45</v>
      </c>
      <c r="B187" s="57">
        <v>757772</v>
      </c>
      <c r="C187" s="57">
        <v>93</v>
      </c>
      <c r="D187" s="15">
        <f t="shared" si="4"/>
        <v>10</v>
      </c>
      <c r="E187" s="16">
        <v>588</v>
      </c>
      <c r="F187" s="45"/>
      <c r="G187" s="16">
        <v>2.86</v>
      </c>
      <c r="H187" s="19"/>
      <c r="I187" s="19">
        <f>LOOKUP(D187,'orientační hodnoty'!F:F,'orientační hodnoty'!G:G)</f>
        <v>280000</v>
      </c>
      <c r="J187" s="49">
        <f t="shared" si="5"/>
        <v>800800</v>
      </c>
    </row>
    <row r="188" spans="1:10" x14ac:dyDescent="0.25">
      <c r="A188" s="17" t="s">
        <v>45</v>
      </c>
      <c r="B188" s="57">
        <v>757772</v>
      </c>
      <c r="C188" s="57">
        <v>107</v>
      </c>
      <c r="D188" s="15">
        <f t="shared" si="4"/>
        <v>11</v>
      </c>
      <c r="E188" s="16">
        <v>852</v>
      </c>
      <c r="F188" s="45"/>
      <c r="G188" s="16">
        <v>3.17</v>
      </c>
      <c r="H188" s="19"/>
      <c r="I188" s="19">
        <f>LOOKUP(D188,'orientační hodnoty'!F:F,'orientační hodnoty'!G:G)</f>
        <v>300000</v>
      </c>
      <c r="J188" s="49">
        <f t="shared" si="5"/>
        <v>951000</v>
      </c>
    </row>
    <row r="189" spans="1:10" x14ac:dyDescent="0.25">
      <c r="A189" s="17" t="s">
        <v>45</v>
      </c>
      <c r="B189" s="57">
        <v>757772</v>
      </c>
      <c r="C189" s="57">
        <v>107</v>
      </c>
      <c r="D189" s="15">
        <f t="shared" si="4"/>
        <v>11</v>
      </c>
      <c r="E189" s="16">
        <v>610</v>
      </c>
      <c r="F189" s="45"/>
      <c r="G189" s="16">
        <v>2.12</v>
      </c>
      <c r="H189" s="19"/>
      <c r="I189" s="19">
        <f>LOOKUP(D189,'orientační hodnoty'!F:F,'orientační hodnoty'!G:G)</f>
        <v>300000</v>
      </c>
      <c r="J189" s="49">
        <f t="shared" si="5"/>
        <v>636000</v>
      </c>
    </row>
    <row r="190" spans="1:10" x14ac:dyDescent="0.25">
      <c r="A190" s="17" t="s">
        <v>45</v>
      </c>
      <c r="B190" s="57">
        <v>757772</v>
      </c>
      <c r="C190" s="57">
        <v>135</v>
      </c>
      <c r="D190" s="15">
        <f t="shared" si="4"/>
        <v>14</v>
      </c>
      <c r="E190" s="16">
        <v>1850</v>
      </c>
      <c r="F190" s="45"/>
      <c r="G190" s="16">
        <v>6.98</v>
      </c>
      <c r="H190" s="19"/>
      <c r="I190" s="19">
        <f>LOOKUP(D190,'orientační hodnoty'!F:F,'orientační hodnoty'!G:G)</f>
        <v>360000</v>
      </c>
      <c r="J190" s="49">
        <f t="shared" si="5"/>
        <v>2512800</v>
      </c>
    </row>
    <row r="191" spans="1:10" x14ac:dyDescent="0.25">
      <c r="A191" s="17" t="s">
        <v>44</v>
      </c>
      <c r="B191" s="57">
        <v>775266</v>
      </c>
      <c r="C191" s="57">
        <v>15</v>
      </c>
      <c r="D191" s="15">
        <f t="shared" si="4"/>
        <v>2</v>
      </c>
      <c r="E191" s="16">
        <v>0</v>
      </c>
      <c r="F191" s="45"/>
      <c r="G191" s="16">
        <v>0.62</v>
      </c>
      <c r="H191" s="19"/>
      <c r="I191" s="19">
        <f>LOOKUP(D191,'orientační hodnoty'!F:F,'orientační hodnoty'!G:G)</f>
        <v>20000</v>
      </c>
      <c r="J191" s="49">
        <f t="shared" si="5"/>
        <v>12400</v>
      </c>
    </row>
    <row r="192" spans="1:10" x14ac:dyDescent="0.25">
      <c r="A192" s="17" t="s">
        <v>44</v>
      </c>
      <c r="B192" s="57">
        <v>775266</v>
      </c>
      <c r="C192" s="57">
        <v>15</v>
      </c>
      <c r="D192" s="15">
        <f t="shared" si="4"/>
        <v>2</v>
      </c>
      <c r="E192" s="16">
        <v>0</v>
      </c>
      <c r="F192" s="45"/>
      <c r="G192" s="16">
        <v>0.53</v>
      </c>
      <c r="H192" s="19"/>
      <c r="I192" s="19">
        <f>LOOKUP(D192,'orientační hodnoty'!F:F,'orientační hodnoty'!G:G)</f>
        <v>20000</v>
      </c>
      <c r="J192" s="49">
        <f t="shared" si="5"/>
        <v>10600</v>
      </c>
    </row>
    <row r="193" spans="1:10" x14ac:dyDescent="0.25">
      <c r="A193" s="17" t="s">
        <v>44</v>
      </c>
      <c r="B193" s="57">
        <v>775266</v>
      </c>
      <c r="C193" s="57">
        <v>35</v>
      </c>
      <c r="D193" s="15">
        <f t="shared" si="4"/>
        <v>4</v>
      </c>
      <c r="E193" s="16">
        <v>8</v>
      </c>
      <c r="F193" s="45"/>
      <c r="G193" s="16">
        <v>0.1</v>
      </c>
      <c r="H193" s="19"/>
      <c r="I193" s="19">
        <f>LOOKUP(D193,'orientační hodnoty'!F:F,'orientační hodnoty'!G:G)</f>
        <v>50000</v>
      </c>
      <c r="J193" s="49">
        <f t="shared" si="5"/>
        <v>5000</v>
      </c>
    </row>
    <row r="194" spans="1:10" x14ac:dyDescent="0.25">
      <c r="A194" s="17" t="s">
        <v>44</v>
      </c>
      <c r="B194" s="57">
        <v>775266</v>
      </c>
      <c r="C194" s="57">
        <v>35</v>
      </c>
      <c r="D194" s="15">
        <f t="shared" si="4"/>
        <v>4</v>
      </c>
      <c r="E194" s="16">
        <v>48</v>
      </c>
      <c r="F194" s="45"/>
      <c r="G194" s="16">
        <v>0.44</v>
      </c>
      <c r="H194" s="19"/>
      <c r="I194" s="19">
        <f>LOOKUP(D194,'orientační hodnoty'!F:F,'orientační hodnoty'!G:G)</f>
        <v>50000</v>
      </c>
      <c r="J194" s="49">
        <f t="shared" si="5"/>
        <v>22000</v>
      </c>
    </row>
    <row r="195" spans="1:10" x14ac:dyDescent="0.25">
      <c r="A195" s="17" t="s">
        <v>44</v>
      </c>
      <c r="B195" s="57">
        <v>775266</v>
      </c>
      <c r="C195" s="57">
        <v>125</v>
      </c>
      <c r="D195" s="15">
        <f t="shared" si="4"/>
        <v>13</v>
      </c>
      <c r="E195" s="16">
        <v>1481</v>
      </c>
      <c r="F195" s="45"/>
      <c r="G195" s="16">
        <v>5.7</v>
      </c>
      <c r="H195" s="19"/>
      <c r="I195" s="19">
        <f>LOOKUP(D195,'orientační hodnoty'!F:F,'orientační hodnoty'!G:G)</f>
        <v>340000</v>
      </c>
      <c r="J195" s="49">
        <f t="shared" si="5"/>
        <v>1938000</v>
      </c>
    </row>
    <row r="196" spans="1:10" x14ac:dyDescent="0.25">
      <c r="A196" s="17" t="s">
        <v>34</v>
      </c>
      <c r="B196" s="57">
        <v>774871</v>
      </c>
      <c r="C196" s="57">
        <v>16</v>
      </c>
      <c r="D196" s="15">
        <f t="shared" si="4"/>
        <v>2</v>
      </c>
      <c r="E196" s="16">
        <v>3</v>
      </c>
      <c r="F196" s="45"/>
      <c r="G196" s="16">
        <v>0.28000000000000003</v>
      </c>
      <c r="H196" s="19"/>
      <c r="I196" s="19">
        <f>LOOKUP(D196,'orientační hodnoty'!F:F,'orientační hodnoty'!G:G)</f>
        <v>20000</v>
      </c>
      <c r="J196" s="49">
        <f t="shared" si="5"/>
        <v>5600.0000000000009</v>
      </c>
    </row>
    <row r="197" spans="1:10" x14ac:dyDescent="0.25">
      <c r="A197" s="17" t="s">
        <v>34</v>
      </c>
      <c r="B197" s="57">
        <v>774871</v>
      </c>
      <c r="C197" s="57">
        <v>30</v>
      </c>
      <c r="D197" s="15">
        <f t="shared" si="4"/>
        <v>3</v>
      </c>
      <c r="E197" s="16">
        <v>13</v>
      </c>
      <c r="F197" s="45"/>
      <c r="G197" s="16">
        <v>0.3</v>
      </c>
      <c r="H197" s="19"/>
      <c r="I197" s="19">
        <f>LOOKUP(D197,'orientační hodnoty'!F:F,'orientační hodnoty'!G:G)</f>
        <v>30000</v>
      </c>
      <c r="J197" s="49">
        <f t="shared" si="5"/>
        <v>9000</v>
      </c>
    </row>
    <row r="198" spans="1:10" x14ac:dyDescent="0.25">
      <c r="A198" s="17" t="s">
        <v>34</v>
      </c>
      <c r="B198" s="57">
        <v>774871</v>
      </c>
      <c r="C198" s="57">
        <v>36</v>
      </c>
      <c r="D198" s="15">
        <f t="shared" si="4"/>
        <v>4</v>
      </c>
      <c r="E198" s="16">
        <v>14</v>
      </c>
      <c r="F198" s="45"/>
      <c r="G198" s="16">
        <v>0.18</v>
      </c>
      <c r="H198" s="19"/>
      <c r="I198" s="19">
        <f>LOOKUP(D198,'orientační hodnoty'!F:F,'orientační hodnoty'!G:G)</f>
        <v>50000</v>
      </c>
      <c r="J198" s="49">
        <f t="shared" si="5"/>
        <v>9000</v>
      </c>
    </row>
    <row r="199" spans="1:10" x14ac:dyDescent="0.25">
      <c r="A199" s="17" t="s">
        <v>34</v>
      </c>
      <c r="B199" s="57">
        <v>774871</v>
      </c>
      <c r="C199" s="57">
        <v>57</v>
      </c>
      <c r="D199" s="15">
        <f t="shared" si="4"/>
        <v>6</v>
      </c>
      <c r="E199" s="16">
        <v>11</v>
      </c>
      <c r="F199" s="45"/>
      <c r="G199" s="16">
        <v>0.15</v>
      </c>
      <c r="H199" s="19"/>
      <c r="I199" s="19">
        <f>LOOKUP(D199,'orientační hodnoty'!F:F,'orientační hodnoty'!G:G)</f>
        <v>120000</v>
      </c>
      <c r="J199" s="49">
        <f t="shared" si="5"/>
        <v>18000</v>
      </c>
    </row>
    <row r="200" spans="1:10" x14ac:dyDescent="0.25">
      <c r="A200" s="17" t="s">
        <v>34</v>
      </c>
      <c r="B200" s="57">
        <v>774871</v>
      </c>
      <c r="C200" s="57">
        <v>87</v>
      </c>
      <c r="D200" s="15">
        <f t="shared" si="4"/>
        <v>9</v>
      </c>
      <c r="E200" s="16">
        <v>64</v>
      </c>
      <c r="F200" s="45"/>
      <c r="G200" s="16">
        <v>0.49</v>
      </c>
      <c r="H200" s="19"/>
      <c r="I200" s="19">
        <f>LOOKUP(D200,'orientační hodnoty'!F:F,'orientační hodnoty'!G:G)</f>
        <v>240000</v>
      </c>
      <c r="J200" s="49">
        <f t="shared" si="5"/>
        <v>117600</v>
      </c>
    </row>
    <row r="201" spans="1:10" x14ac:dyDescent="0.25">
      <c r="A201" s="17" t="s">
        <v>34</v>
      </c>
      <c r="B201" s="57">
        <v>774871</v>
      </c>
      <c r="C201" s="57">
        <v>97</v>
      </c>
      <c r="D201" s="15">
        <f t="shared" si="4"/>
        <v>10</v>
      </c>
      <c r="E201" s="16">
        <v>124</v>
      </c>
      <c r="F201" s="45"/>
      <c r="G201" s="16">
        <v>0.28000000000000003</v>
      </c>
      <c r="H201" s="19"/>
      <c r="I201" s="19">
        <f>LOOKUP(D201,'orientační hodnoty'!F:F,'orientační hodnoty'!G:G)</f>
        <v>280000</v>
      </c>
      <c r="J201" s="49">
        <f t="shared" si="5"/>
        <v>78400.000000000015</v>
      </c>
    </row>
    <row r="202" spans="1:10" x14ac:dyDescent="0.25">
      <c r="A202" s="17" t="s">
        <v>34</v>
      </c>
      <c r="B202" s="57">
        <v>774871</v>
      </c>
      <c r="C202" s="57">
        <v>111</v>
      </c>
      <c r="D202" s="15">
        <f t="shared" si="4"/>
        <v>12</v>
      </c>
      <c r="E202" s="16">
        <v>1989</v>
      </c>
      <c r="F202" s="45"/>
      <c r="G202" s="16">
        <v>6.69</v>
      </c>
      <c r="H202" s="19"/>
      <c r="I202" s="19">
        <f>LOOKUP(D202,'orientační hodnoty'!F:F,'orientační hodnoty'!G:G)</f>
        <v>320000</v>
      </c>
      <c r="J202" s="49">
        <f t="shared" si="5"/>
        <v>2140800</v>
      </c>
    </row>
    <row r="203" spans="1:10" x14ac:dyDescent="0.25">
      <c r="A203" s="17" t="s">
        <v>34</v>
      </c>
      <c r="B203" s="57">
        <v>774871</v>
      </c>
      <c r="C203" s="57">
        <v>123</v>
      </c>
      <c r="D203" s="15">
        <f t="shared" si="4"/>
        <v>13</v>
      </c>
      <c r="E203" s="16">
        <v>822</v>
      </c>
      <c r="F203" s="45"/>
      <c r="G203" s="16">
        <v>2.57</v>
      </c>
      <c r="H203" s="19"/>
      <c r="I203" s="19">
        <f>LOOKUP(D203,'orientační hodnoty'!F:F,'orientační hodnoty'!G:G)</f>
        <v>340000</v>
      </c>
      <c r="J203" s="49">
        <f t="shared" si="5"/>
        <v>873800</v>
      </c>
    </row>
    <row r="204" spans="1:10" x14ac:dyDescent="0.25">
      <c r="A204" s="17" t="s">
        <v>34</v>
      </c>
      <c r="B204" s="57">
        <v>774871</v>
      </c>
      <c r="C204" s="57">
        <v>132</v>
      </c>
      <c r="D204" s="15">
        <f t="shared" si="4"/>
        <v>14</v>
      </c>
      <c r="E204" s="16">
        <v>107</v>
      </c>
      <c r="F204" s="45"/>
      <c r="G204" s="16">
        <v>0.57999999999999996</v>
      </c>
      <c r="H204" s="19"/>
      <c r="I204" s="19">
        <f>LOOKUP(D204,'orientační hodnoty'!F:F,'orientační hodnoty'!G:G)</f>
        <v>360000</v>
      </c>
      <c r="J204" s="49">
        <f t="shared" si="5"/>
        <v>208800</v>
      </c>
    </row>
    <row r="205" spans="1:10" x14ac:dyDescent="0.25">
      <c r="A205" s="17" t="s">
        <v>34</v>
      </c>
      <c r="B205" s="57">
        <v>774871</v>
      </c>
      <c r="C205" s="57">
        <v>137</v>
      </c>
      <c r="D205" s="15">
        <f t="shared" si="4"/>
        <v>14</v>
      </c>
      <c r="E205" s="16">
        <v>472</v>
      </c>
      <c r="F205" s="45"/>
      <c r="G205" s="16">
        <v>2</v>
      </c>
      <c r="H205" s="19"/>
      <c r="I205" s="19">
        <f>LOOKUP(D205,'orientační hodnoty'!F:F,'orientační hodnoty'!G:G)</f>
        <v>360000</v>
      </c>
      <c r="J205" s="49">
        <f t="shared" si="5"/>
        <v>720000</v>
      </c>
    </row>
    <row r="206" spans="1:10" x14ac:dyDescent="0.25">
      <c r="A206" s="17" t="s">
        <v>34</v>
      </c>
      <c r="B206" s="57">
        <v>774871</v>
      </c>
      <c r="C206" s="57">
        <v>118</v>
      </c>
      <c r="D206" s="15">
        <f t="shared" si="4"/>
        <v>12</v>
      </c>
      <c r="E206" s="16">
        <v>154</v>
      </c>
      <c r="F206" s="45"/>
      <c r="G206" s="16">
        <v>0.97</v>
      </c>
      <c r="H206" s="19"/>
      <c r="I206" s="19">
        <f>LOOKUP(D206,'orientační hodnoty'!F:F,'orientační hodnoty'!G:G)</f>
        <v>320000</v>
      </c>
      <c r="J206" s="49">
        <f t="shared" si="5"/>
        <v>310400</v>
      </c>
    </row>
    <row r="207" spans="1:10" x14ac:dyDescent="0.25">
      <c r="A207" s="17" t="s">
        <v>42</v>
      </c>
      <c r="B207" s="57">
        <v>744450</v>
      </c>
      <c r="C207" s="57">
        <v>105</v>
      </c>
      <c r="D207" s="15">
        <f t="shared" si="4"/>
        <v>11</v>
      </c>
      <c r="E207" s="16">
        <v>32</v>
      </c>
      <c r="F207" s="45"/>
      <c r="G207" s="16">
        <v>0.09</v>
      </c>
      <c r="H207" s="19"/>
      <c r="I207" s="19">
        <f>LOOKUP(D207,'orientační hodnoty'!F:F,'orientační hodnoty'!G:G)</f>
        <v>300000</v>
      </c>
      <c r="J207" s="49">
        <f t="shared" si="5"/>
        <v>27000</v>
      </c>
    </row>
    <row r="208" spans="1:10" x14ac:dyDescent="0.25">
      <c r="A208" s="17" t="s">
        <v>46</v>
      </c>
      <c r="B208" s="57">
        <v>775258</v>
      </c>
      <c r="C208" s="57">
        <v>114</v>
      </c>
      <c r="D208" s="15">
        <f t="shared" si="4"/>
        <v>12</v>
      </c>
      <c r="E208" s="16">
        <v>340</v>
      </c>
      <c r="F208" s="45"/>
      <c r="G208" s="16">
        <v>1.29</v>
      </c>
      <c r="H208" s="19"/>
      <c r="I208" s="19">
        <f>LOOKUP(D208,'orientační hodnoty'!F:F,'orientační hodnoty'!G:G)</f>
        <v>320000</v>
      </c>
      <c r="J208" s="49">
        <f t="shared" si="5"/>
        <v>412800</v>
      </c>
    </row>
    <row r="209" spans="1:10" x14ac:dyDescent="0.25">
      <c r="A209" s="17" t="s">
        <v>46</v>
      </c>
      <c r="B209" s="57">
        <v>775258</v>
      </c>
      <c r="C209" s="57">
        <v>154</v>
      </c>
      <c r="D209" s="15">
        <f t="shared" si="4"/>
        <v>16</v>
      </c>
      <c r="E209" s="16">
        <v>69</v>
      </c>
      <c r="F209" s="45"/>
      <c r="G209" s="16">
        <v>0.22</v>
      </c>
      <c r="H209" s="19"/>
      <c r="I209" s="19">
        <f>LOOKUP(D209,'orientační hodnoty'!F:F,'orientační hodnoty'!G:G)</f>
        <v>400000</v>
      </c>
      <c r="J209" s="49">
        <f t="shared" si="5"/>
        <v>88000</v>
      </c>
    </row>
    <row r="210" spans="1:10" x14ac:dyDescent="0.25">
      <c r="A210" s="17" t="s">
        <v>46</v>
      </c>
      <c r="B210" s="57">
        <v>775258</v>
      </c>
      <c r="C210" s="57">
        <v>155</v>
      </c>
      <c r="D210" s="15">
        <f t="shared" si="4"/>
        <v>16</v>
      </c>
      <c r="E210" s="16">
        <v>448</v>
      </c>
      <c r="F210" s="45"/>
      <c r="G210" s="16">
        <v>1.27</v>
      </c>
      <c r="H210" s="19"/>
      <c r="I210" s="19">
        <f>LOOKUP(D210,'orientační hodnoty'!F:F,'orientační hodnoty'!G:G)</f>
        <v>400000</v>
      </c>
      <c r="J210" s="49">
        <f t="shared" si="5"/>
        <v>508000</v>
      </c>
    </row>
    <row r="211" spans="1:10" x14ac:dyDescent="0.25">
      <c r="A211" s="17" t="s">
        <v>46</v>
      </c>
      <c r="B211" s="57">
        <v>775258</v>
      </c>
      <c r="C211" s="57">
        <v>74</v>
      </c>
      <c r="D211" s="15">
        <f t="shared" si="4"/>
        <v>8</v>
      </c>
      <c r="E211" s="16">
        <v>156</v>
      </c>
      <c r="F211" s="45"/>
      <c r="G211" s="16">
        <v>0.64</v>
      </c>
      <c r="H211" s="19"/>
      <c r="I211" s="19">
        <f>LOOKUP(D211,'orientační hodnoty'!F:F,'orientační hodnoty'!G:G)</f>
        <v>200000</v>
      </c>
      <c r="J211" s="49">
        <f t="shared" si="5"/>
        <v>128000</v>
      </c>
    </row>
    <row r="212" spans="1:10" x14ac:dyDescent="0.25">
      <c r="A212" s="17" t="s">
        <v>47</v>
      </c>
      <c r="B212" s="57">
        <v>759830</v>
      </c>
      <c r="C212" s="57">
        <v>47</v>
      </c>
      <c r="D212" s="15">
        <f t="shared" si="4"/>
        <v>5</v>
      </c>
      <c r="E212" s="16">
        <v>61</v>
      </c>
      <c r="F212" s="45"/>
      <c r="G212" s="16">
        <v>0.57999999999999996</v>
      </c>
      <c r="H212" s="19"/>
      <c r="I212" s="19">
        <f>LOOKUP(D212,'orientační hodnoty'!F:F,'orientační hodnoty'!G:G)</f>
        <v>80000</v>
      </c>
      <c r="J212" s="49">
        <f t="shared" si="5"/>
        <v>46400</v>
      </c>
    </row>
    <row r="213" spans="1:10" x14ac:dyDescent="0.25">
      <c r="A213" s="17" t="s">
        <v>47</v>
      </c>
      <c r="B213" s="57">
        <v>759830</v>
      </c>
      <c r="C213" s="57">
        <v>134</v>
      </c>
      <c r="D213" s="15">
        <f t="shared" si="4"/>
        <v>14</v>
      </c>
      <c r="E213" s="16">
        <v>232</v>
      </c>
      <c r="F213" s="45"/>
      <c r="G213" s="16">
        <v>0.76</v>
      </c>
      <c r="H213" s="19"/>
      <c r="I213" s="19">
        <f>LOOKUP(D213,'orientační hodnoty'!F:F,'orientační hodnoty'!G:G)</f>
        <v>360000</v>
      </c>
      <c r="J213" s="49">
        <f t="shared" si="5"/>
        <v>273600</v>
      </c>
    </row>
    <row r="214" spans="1:10" x14ac:dyDescent="0.25">
      <c r="A214" s="17" t="s">
        <v>47</v>
      </c>
      <c r="B214" s="57">
        <v>759830</v>
      </c>
      <c r="C214" s="57">
        <v>134</v>
      </c>
      <c r="D214" s="15">
        <f t="shared" si="4"/>
        <v>14</v>
      </c>
      <c r="E214" s="16">
        <v>110</v>
      </c>
      <c r="F214" s="45"/>
      <c r="G214" s="16">
        <v>0.53</v>
      </c>
      <c r="H214" s="19"/>
      <c r="I214" s="19">
        <f>LOOKUP(D214,'orientační hodnoty'!F:F,'orientační hodnoty'!G:G)</f>
        <v>360000</v>
      </c>
      <c r="J214" s="49">
        <f t="shared" si="5"/>
        <v>190800</v>
      </c>
    </row>
    <row r="215" spans="1:10" x14ac:dyDescent="0.25">
      <c r="A215" s="17" t="s">
        <v>48</v>
      </c>
      <c r="B215" s="57">
        <v>690686</v>
      </c>
      <c r="C215" s="57">
        <v>94</v>
      </c>
      <c r="D215" s="15">
        <f t="shared" ref="D215:D278" si="6">CEILING(C215/10,1)</f>
        <v>10</v>
      </c>
      <c r="E215" s="16">
        <v>93</v>
      </c>
      <c r="F215" s="45"/>
      <c r="G215" s="16">
        <v>0.49</v>
      </c>
      <c r="H215" s="19"/>
      <c r="I215" s="19">
        <f>LOOKUP(D215,'orientační hodnoty'!F:F,'orientační hodnoty'!G:G)</f>
        <v>280000</v>
      </c>
      <c r="J215" s="49">
        <f t="shared" ref="J215:J278" si="7">G215*I215</f>
        <v>137200</v>
      </c>
    </row>
    <row r="216" spans="1:10" x14ac:dyDescent="0.25">
      <c r="A216" s="17" t="s">
        <v>48</v>
      </c>
      <c r="B216" s="57">
        <v>690686</v>
      </c>
      <c r="C216" s="57">
        <v>104</v>
      </c>
      <c r="D216" s="15">
        <f t="shared" si="6"/>
        <v>11</v>
      </c>
      <c r="E216" s="16">
        <v>193</v>
      </c>
      <c r="F216" s="45"/>
      <c r="G216" s="16">
        <v>0.52</v>
      </c>
      <c r="H216" s="19"/>
      <c r="I216" s="19">
        <f>LOOKUP(D216,'orientační hodnoty'!F:F,'orientační hodnoty'!G:G)</f>
        <v>300000</v>
      </c>
      <c r="J216" s="49">
        <f t="shared" si="7"/>
        <v>156000</v>
      </c>
    </row>
    <row r="217" spans="1:10" x14ac:dyDescent="0.25">
      <c r="A217" s="17" t="s">
        <v>48</v>
      </c>
      <c r="B217" s="57">
        <v>690686</v>
      </c>
      <c r="C217" s="57">
        <v>120</v>
      </c>
      <c r="D217" s="15">
        <f t="shared" si="6"/>
        <v>12</v>
      </c>
      <c r="E217" s="16">
        <v>261</v>
      </c>
      <c r="F217" s="45"/>
      <c r="G217" s="16">
        <v>0.78</v>
      </c>
      <c r="H217" s="19"/>
      <c r="I217" s="19">
        <f>LOOKUP(D217,'orientační hodnoty'!F:F,'orientační hodnoty'!G:G)</f>
        <v>320000</v>
      </c>
      <c r="J217" s="49">
        <f t="shared" si="7"/>
        <v>249600</v>
      </c>
    </row>
    <row r="218" spans="1:10" x14ac:dyDescent="0.25">
      <c r="A218" s="17" t="s">
        <v>48</v>
      </c>
      <c r="B218" s="57">
        <v>690686</v>
      </c>
      <c r="C218" s="57">
        <v>114</v>
      </c>
      <c r="D218" s="15">
        <f t="shared" si="6"/>
        <v>12</v>
      </c>
      <c r="E218" s="16">
        <v>875</v>
      </c>
      <c r="F218" s="45"/>
      <c r="G218" s="16">
        <v>2.7</v>
      </c>
      <c r="H218" s="19"/>
      <c r="I218" s="19">
        <f>LOOKUP(D218,'orientační hodnoty'!F:F,'orientační hodnoty'!G:G)</f>
        <v>320000</v>
      </c>
      <c r="J218" s="49">
        <f t="shared" si="7"/>
        <v>864000</v>
      </c>
    </row>
    <row r="219" spans="1:10" x14ac:dyDescent="0.25">
      <c r="A219" s="17" t="s">
        <v>48</v>
      </c>
      <c r="B219" s="57">
        <v>690686</v>
      </c>
      <c r="C219" s="57">
        <v>125</v>
      </c>
      <c r="D219" s="15">
        <f t="shared" si="6"/>
        <v>13</v>
      </c>
      <c r="E219" s="16">
        <v>254</v>
      </c>
      <c r="F219" s="45"/>
      <c r="G219" s="16">
        <v>0.7</v>
      </c>
      <c r="H219" s="19"/>
      <c r="I219" s="19">
        <f>LOOKUP(D219,'orientační hodnoty'!F:F,'orientační hodnoty'!G:G)</f>
        <v>340000</v>
      </c>
      <c r="J219" s="49">
        <f t="shared" si="7"/>
        <v>237999.99999999997</v>
      </c>
    </row>
    <row r="220" spans="1:10" x14ac:dyDescent="0.25">
      <c r="A220" s="17" t="s">
        <v>48</v>
      </c>
      <c r="B220" s="57">
        <v>690686</v>
      </c>
      <c r="C220" s="57">
        <v>125</v>
      </c>
      <c r="D220" s="15">
        <f t="shared" si="6"/>
        <v>13</v>
      </c>
      <c r="E220" s="16">
        <v>91</v>
      </c>
      <c r="F220" s="45"/>
      <c r="G220" s="16">
        <v>0.32</v>
      </c>
      <c r="H220" s="19"/>
      <c r="I220" s="19">
        <f>LOOKUP(D220,'orientační hodnoty'!F:F,'orientační hodnoty'!G:G)</f>
        <v>340000</v>
      </c>
      <c r="J220" s="49">
        <f t="shared" si="7"/>
        <v>108800</v>
      </c>
    </row>
    <row r="221" spans="1:10" x14ac:dyDescent="0.25">
      <c r="A221" s="17" t="s">
        <v>48</v>
      </c>
      <c r="B221" s="57">
        <v>690686</v>
      </c>
      <c r="C221" s="57">
        <v>134</v>
      </c>
      <c r="D221" s="15">
        <f t="shared" si="6"/>
        <v>14</v>
      </c>
      <c r="E221" s="16">
        <v>55</v>
      </c>
      <c r="F221" s="45"/>
      <c r="G221" s="16">
        <v>0.19</v>
      </c>
      <c r="H221" s="19"/>
      <c r="I221" s="19">
        <f>LOOKUP(D221,'orientační hodnoty'!F:F,'orientační hodnoty'!G:G)</f>
        <v>360000</v>
      </c>
      <c r="J221" s="49">
        <f t="shared" si="7"/>
        <v>68400</v>
      </c>
    </row>
    <row r="222" spans="1:10" x14ac:dyDescent="0.25">
      <c r="A222" s="17" t="s">
        <v>48</v>
      </c>
      <c r="B222" s="57">
        <v>690686</v>
      </c>
      <c r="C222" s="57">
        <v>168</v>
      </c>
      <c r="D222" s="15">
        <f t="shared" si="6"/>
        <v>17</v>
      </c>
      <c r="E222" s="16">
        <v>34</v>
      </c>
      <c r="F222" s="45"/>
      <c r="G222" s="16">
        <v>0.09</v>
      </c>
      <c r="H222" s="19"/>
      <c r="I222" s="19">
        <f>LOOKUP(D222,'orientační hodnoty'!F:F,'orientační hodnoty'!G:G)</f>
        <v>420000</v>
      </c>
      <c r="J222" s="49">
        <f t="shared" si="7"/>
        <v>37800</v>
      </c>
    </row>
    <row r="223" spans="1:10" x14ac:dyDescent="0.25">
      <c r="A223" s="17" t="s">
        <v>48</v>
      </c>
      <c r="B223" s="57">
        <v>690686</v>
      </c>
      <c r="C223" s="57">
        <v>95</v>
      </c>
      <c r="D223" s="15">
        <f t="shared" si="6"/>
        <v>10</v>
      </c>
      <c r="E223" s="16">
        <v>59</v>
      </c>
      <c r="F223" s="45"/>
      <c r="G223" s="16">
        <v>0.26</v>
      </c>
      <c r="H223" s="19"/>
      <c r="I223" s="19">
        <f>LOOKUP(D223,'orientační hodnoty'!F:F,'orientační hodnoty'!G:G)</f>
        <v>280000</v>
      </c>
      <c r="J223" s="49">
        <f t="shared" si="7"/>
        <v>72800</v>
      </c>
    </row>
    <row r="224" spans="1:10" x14ac:dyDescent="0.25">
      <c r="A224" s="17" t="s">
        <v>47</v>
      </c>
      <c r="B224" s="57">
        <v>759830</v>
      </c>
      <c r="C224" s="57">
        <v>94</v>
      </c>
      <c r="D224" s="15">
        <f t="shared" si="6"/>
        <v>10</v>
      </c>
      <c r="E224" s="16">
        <v>1267</v>
      </c>
      <c r="F224" s="45"/>
      <c r="G224" s="16">
        <v>12.23</v>
      </c>
      <c r="H224" s="19"/>
      <c r="I224" s="19">
        <f>LOOKUP(D224,'orientační hodnoty'!F:F,'orientační hodnoty'!G:G)</f>
        <v>280000</v>
      </c>
      <c r="J224" s="49">
        <f t="shared" si="7"/>
        <v>3424400</v>
      </c>
    </row>
    <row r="225" spans="1:10" x14ac:dyDescent="0.25">
      <c r="A225" s="17" t="s">
        <v>47</v>
      </c>
      <c r="B225" s="57">
        <v>759830</v>
      </c>
      <c r="C225" s="57">
        <v>134</v>
      </c>
      <c r="D225" s="15">
        <f t="shared" si="6"/>
        <v>14</v>
      </c>
      <c r="E225" s="16">
        <v>2994</v>
      </c>
      <c r="F225" s="45"/>
      <c r="G225" s="16"/>
      <c r="H225" s="19"/>
      <c r="I225" s="19">
        <f>LOOKUP(D225,'orientační hodnoty'!F:F,'orientační hodnoty'!G:G)</f>
        <v>360000</v>
      </c>
      <c r="J225" s="49">
        <f t="shared" si="7"/>
        <v>0</v>
      </c>
    </row>
    <row r="226" spans="1:10" x14ac:dyDescent="0.25">
      <c r="A226" s="17" t="s">
        <v>49</v>
      </c>
      <c r="B226" s="57">
        <v>759813</v>
      </c>
      <c r="C226" s="57">
        <v>75</v>
      </c>
      <c r="D226" s="15">
        <f t="shared" si="6"/>
        <v>8</v>
      </c>
      <c r="E226" s="16">
        <v>15</v>
      </c>
      <c r="F226" s="45"/>
      <c r="G226" s="16">
        <v>0.14000000000000001</v>
      </c>
      <c r="H226" s="19"/>
      <c r="I226" s="19">
        <f>LOOKUP(D226,'orientační hodnoty'!F:F,'orientační hodnoty'!G:G)</f>
        <v>200000</v>
      </c>
      <c r="J226" s="49">
        <f t="shared" si="7"/>
        <v>28000.000000000004</v>
      </c>
    </row>
    <row r="227" spans="1:10" x14ac:dyDescent="0.25">
      <c r="A227" s="17" t="s">
        <v>50</v>
      </c>
      <c r="B227" s="57">
        <v>705616</v>
      </c>
      <c r="C227" s="57">
        <v>44</v>
      </c>
      <c r="D227" s="15">
        <f t="shared" si="6"/>
        <v>5</v>
      </c>
      <c r="E227" s="16">
        <v>25</v>
      </c>
      <c r="F227" s="45"/>
      <c r="G227" s="16">
        <v>0.09</v>
      </c>
      <c r="H227" s="19"/>
      <c r="I227" s="19">
        <f>LOOKUP(D227,'orientační hodnoty'!F:F,'orientační hodnoty'!G:G)</f>
        <v>80000</v>
      </c>
      <c r="J227" s="49">
        <f t="shared" si="7"/>
        <v>7200</v>
      </c>
    </row>
    <row r="228" spans="1:10" x14ac:dyDescent="0.25">
      <c r="A228" s="17" t="s">
        <v>50</v>
      </c>
      <c r="B228" s="57">
        <v>705616</v>
      </c>
      <c r="C228" s="57">
        <v>156</v>
      </c>
      <c r="D228" s="15">
        <f t="shared" si="6"/>
        <v>16</v>
      </c>
      <c r="E228" s="16">
        <v>243</v>
      </c>
      <c r="F228" s="45"/>
      <c r="G228" s="16">
        <v>0.76</v>
      </c>
      <c r="H228" s="19"/>
      <c r="I228" s="19">
        <f>LOOKUP(D228,'orientační hodnoty'!F:F,'orientační hodnoty'!G:G)</f>
        <v>400000</v>
      </c>
      <c r="J228" s="49">
        <f t="shared" si="7"/>
        <v>304000</v>
      </c>
    </row>
    <row r="229" spans="1:10" x14ac:dyDescent="0.25">
      <c r="A229" s="17" t="s">
        <v>46</v>
      </c>
      <c r="B229" s="57">
        <v>775258</v>
      </c>
      <c r="C229" s="57">
        <v>49</v>
      </c>
      <c r="D229" s="15">
        <f t="shared" si="6"/>
        <v>5</v>
      </c>
      <c r="E229" s="16">
        <v>70</v>
      </c>
      <c r="F229" s="45"/>
      <c r="G229" s="16">
        <v>0.42</v>
      </c>
      <c r="H229" s="19"/>
      <c r="I229" s="19">
        <f>LOOKUP(D229,'orientační hodnoty'!F:F,'orientační hodnoty'!G:G)</f>
        <v>80000</v>
      </c>
      <c r="J229" s="49">
        <f t="shared" si="7"/>
        <v>33600</v>
      </c>
    </row>
    <row r="230" spans="1:10" x14ac:dyDescent="0.25">
      <c r="A230" s="17" t="s">
        <v>46</v>
      </c>
      <c r="B230" s="57">
        <v>775258</v>
      </c>
      <c r="C230" s="57">
        <v>54</v>
      </c>
      <c r="D230" s="15">
        <f t="shared" si="6"/>
        <v>6</v>
      </c>
      <c r="E230" s="16">
        <v>580</v>
      </c>
      <c r="F230" s="45"/>
      <c r="G230" s="16">
        <v>1.99</v>
      </c>
      <c r="H230" s="19"/>
      <c r="I230" s="19">
        <f>LOOKUP(D230,'orientační hodnoty'!F:F,'orientační hodnoty'!G:G)</f>
        <v>120000</v>
      </c>
      <c r="J230" s="49">
        <f t="shared" si="7"/>
        <v>238800</v>
      </c>
    </row>
    <row r="231" spans="1:10" x14ac:dyDescent="0.25">
      <c r="A231" s="17" t="s">
        <v>46</v>
      </c>
      <c r="B231" s="57">
        <v>775258</v>
      </c>
      <c r="C231" s="57">
        <v>56</v>
      </c>
      <c r="D231" s="15">
        <f t="shared" si="6"/>
        <v>6</v>
      </c>
      <c r="E231" s="16">
        <v>40</v>
      </c>
      <c r="F231" s="45"/>
      <c r="G231" s="16">
        <v>0.14000000000000001</v>
      </c>
      <c r="H231" s="19"/>
      <c r="I231" s="19">
        <f>LOOKUP(D231,'orientační hodnoty'!F:F,'orientační hodnoty'!G:G)</f>
        <v>120000</v>
      </c>
      <c r="J231" s="49">
        <f t="shared" si="7"/>
        <v>16800</v>
      </c>
    </row>
    <row r="232" spans="1:10" x14ac:dyDescent="0.25">
      <c r="A232" s="17" t="s">
        <v>46</v>
      </c>
      <c r="B232" s="57">
        <v>775258</v>
      </c>
      <c r="C232" s="57">
        <v>90</v>
      </c>
      <c r="D232" s="15">
        <f t="shared" si="6"/>
        <v>9</v>
      </c>
      <c r="E232" s="16">
        <v>148</v>
      </c>
      <c r="F232" s="45"/>
      <c r="G232" s="16">
        <v>0.52</v>
      </c>
      <c r="H232" s="19"/>
      <c r="I232" s="19">
        <f>LOOKUP(D232,'orientační hodnoty'!F:F,'orientační hodnoty'!G:G)</f>
        <v>240000</v>
      </c>
      <c r="J232" s="49">
        <f t="shared" si="7"/>
        <v>124800</v>
      </c>
    </row>
    <row r="233" spans="1:10" x14ac:dyDescent="0.25">
      <c r="A233" s="17" t="s">
        <v>46</v>
      </c>
      <c r="B233" s="57">
        <v>775258</v>
      </c>
      <c r="C233" s="57">
        <v>95</v>
      </c>
      <c r="D233" s="15">
        <f t="shared" si="6"/>
        <v>10</v>
      </c>
      <c r="E233" s="16">
        <v>1187</v>
      </c>
      <c r="F233" s="45"/>
      <c r="G233" s="16">
        <v>5.44</v>
      </c>
      <c r="H233" s="19"/>
      <c r="I233" s="19">
        <f>LOOKUP(D233,'orientační hodnoty'!F:F,'orientační hodnoty'!G:G)</f>
        <v>280000</v>
      </c>
      <c r="J233" s="49">
        <f t="shared" si="7"/>
        <v>1523200</v>
      </c>
    </row>
    <row r="234" spans="1:10" x14ac:dyDescent="0.25">
      <c r="A234" s="17" t="s">
        <v>46</v>
      </c>
      <c r="B234" s="57">
        <v>775258</v>
      </c>
      <c r="C234" s="57">
        <v>152</v>
      </c>
      <c r="D234" s="15">
        <f t="shared" si="6"/>
        <v>16</v>
      </c>
      <c r="E234" s="16">
        <v>19</v>
      </c>
      <c r="F234" s="45"/>
      <c r="G234" s="16">
        <v>0.05</v>
      </c>
      <c r="H234" s="19"/>
      <c r="I234" s="19">
        <f>LOOKUP(D234,'orientační hodnoty'!F:F,'orientační hodnoty'!G:G)</f>
        <v>400000</v>
      </c>
      <c r="J234" s="49">
        <f t="shared" si="7"/>
        <v>20000</v>
      </c>
    </row>
    <row r="235" spans="1:10" x14ac:dyDescent="0.25">
      <c r="A235" s="17" t="s">
        <v>46</v>
      </c>
      <c r="B235" s="57">
        <v>775258</v>
      </c>
      <c r="C235" s="57">
        <v>75</v>
      </c>
      <c r="D235" s="15">
        <f t="shared" si="6"/>
        <v>8</v>
      </c>
      <c r="E235" s="16">
        <v>39</v>
      </c>
      <c r="F235" s="45"/>
      <c r="G235" s="16">
        <v>0.24</v>
      </c>
      <c r="H235" s="19"/>
      <c r="I235" s="19">
        <f>LOOKUP(D235,'orientační hodnoty'!F:F,'orientační hodnoty'!G:G)</f>
        <v>200000</v>
      </c>
      <c r="J235" s="49">
        <f t="shared" si="7"/>
        <v>48000</v>
      </c>
    </row>
    <row r="236" spans="1:10" x14ac:dyDescent="0.25">
      <c r="A236" s="17" t="s">
        <v>46</v>
      </c>
      <c r="B236" s="57">
        <v>775258</v>
      </c>
      <c r="C236" s="57">
        <v>141</v>
      </c>
      <c r="D236" s="15">
        <f t="shared" si="6"/>
        <v>15</v>
      </c>
      <c r="E236" s="16">
        <v>343</v>
      </c>
      <c r="F236" s="45"/>
      <c r="G236" s="16">
        <v>3.06</v>
      </c>
      <c r="H236" s="19"/>
      <c r="I236" s="19">
        <f>LOOKUP(D236,'orientační hodnoty'!F:F,'orientační hodnoty'!G:G)</f>
        <v>380000</v>
      </c>
      <c r="J236" s="49">
        <f t="shared" si="7"/>
        <v>1162800</v>
      </c>
    </row>
    <row r="237" spans="1:10" x14ac:dyDescent="0.25">
      <c r="A237" s="17" t="s">
        <v>46</v>
      </c>
      <c r="B237" s="57">
        <v>775258</v>
      </c>
      <c r="C237" s="57">
        <v>105</v>
      </c>
      <c r="D237" s="15">
        <f t="shared" si="6"/>
        <v>11</v>
      </c>
      <c r="E237" s="16">
        <v>54</v>
      </c>
      <c r="F237" s="45"/>
      <c r="G237" s="16">
        <v>0.51</v>
      </c>
      <c r="H237" s="19"/>
      <c r="I237" s="19">
        <f>LOOKUP(D237,'orientační hodnoty'!F:F,'orientační hodnoty'!G:G)</f>
        <v>300000</v>
      </c>
      <c r="J237" s="49">
        <f t="shared" si="7"/>
        <v>153000</v>
      </c>
    </row>
    <row r="238" spans="1:10" x14ac:dyDescent="0.25">
      <c r="A238" s="17" t="s">
        <v>50</v>
      </c>
      <c r="B238" s="57">
        <v>705616</v>
      </c>
      <c r="C238" s="57">
        <v>75</v>
      </c>
      <c r="D238" s="15">
        <f t="shared" si="6"/>
        <v>8</v>
      </c>
      <c r="E238" s="16">
        <v>23</v>
      </c>
      <c r="F238" s="45"/>
      <c r="G238" s="16">
        <v>0.08</v>
      </c>
      <c r="H238" s="19"/>
      <c r="I238" s="19">
        <f>LOOKUP(D238,'orientační hodnoty'!F:F,'orientační hodnoty'!G:G)</f>
        <v>200000</v>
      </c>
      <c r="J238" s="49">
        <f t="shared" si="7"/>
        <v>16000</v>
      </c>
    </row>
    <row r="239" spans="1:10" x14ac:dyDescent="0.25">
      <c r="A239" s="17" t="s">
        <v>51</v>
      </c>
      <c r="B239" s="57">
        <v>609901</v>
      </c>
      <c r="C239" s="57">
        <v>130</v>
      </c>
      <c r="D239" s="15">
        <f t="shared" si="6"/>
        <v>13</v>
      </c>
      <c r="E239" s="16">
        <v>117</v>
      </c>
      <c r="F239" s="45"/>
      <c r="G239" s="16">
        <v>0.6</v>
      </c>
      <c r="H239" s="19"/>
      <c r="I239" s="19">
        <f>LOOKUP(D239,'orientační hodnoty'!F:F,'orientační hodnoty'!G:G)</f>
        <v>340000</v>
      </c>
      <c r="J239" s="49">
        <f t="shared" si="7"/>
        <v>204000</v>
      </c>
    </row>
    <row r="240" spans="1:10" x14ac:dyDescent="0.25">
      <c r="A240" s="17" t="s">
        <v>51</v>
      </c>
      <c r="B240" s="57">
        <v>609901</v>
      </c>
      <c r="C240" s="57">
        <v>130</v>
      </c>
      <c r="D240" s="15">
        <f t="shared" si="6"/>
        <v>13</v>
      </c>
      <c r="E240" s="16">
        <v>109</v>
      </c>
      <c r="F240" s="45"/>
      <c r="G240" s="16">
        <v>0.52</v>
      </c>
      <c r="H240" s="19"/>
      <c r="I240" s="19">
        <f>LOOKUP(D240,'orientační hodnoty'!F:F,'orientační hodnoty'!G:G)</f>
        <v>340000</v>
      </c>
      <c r="J240" s="49">
        <f t="shared" si="7"/>
        <v>176800</v>
      </c>
    </row>
    <row r="241" spans="1:10" x14ac:dyDescent="0.25">
      <c r="A241" s="17" t="s">
        <v>51</v>
      </c>
      <c r="B241" s="57">
        <v>609901</v>
      </c>
      <c r="C241" s="57">
        <v>54</v>
      </c>
      <c r="D241" s="15">
        <f t="shared" si="6"/>
        <v>6</v>
      </c>
      <c r="E241" s="16">
        <v>23</v>
      </c>
      <c r="F241" s="45"/>
      <c r="G241" s="16">
        <v>0.38</v>
      </c>
      <c r="H241" s="19"/>
      <c r="I241" s="19">
        <f>LOOKUP(D241,'orientační hodnoty'!F:F,'orientační hodnoty'!G:G)</f>
        <v>120000</v>
      </c>
      <c r="J241" s="49">
        <f t="shared" si="7"/>
        <v>45600</v>
      </c>
    </row>
    <row r="242" spans="1:10" x14ac:dyDescent="0.25">
      <c r="A242" s="17" t="s">
        <v>51</v>
      </c>
      <c r="B242" s="57">
        <v>609901</v>
      </c>
      <c r="C242" s="57">
        <v>126</v>
      </c>
      <c r="D242" s="15">
        <f t="shared" si="6"/>
        <v>13</v>
      </c>
      <c r="E242" s="16">
        <v>1068</v>
      </c>
      <c r="F242" s="45"/>
      <c r="G242" s="16">
        <v>2.86</v>
      </c>
      <c r="H242" s="19"/>
      <c r="I242" s="19">
        <f>LOOKUP(D242,'orientační hodnoty'!F:F,'orientační hodnoty'!G:G)</f>
        <v>340000</v>
      </c>
      <c r="J242" s="49">
        <f t="shared" si="7"/>
        <v>972400</v>
      </c>
    </row>
    <row r="243" spans="1:10" x14ac:dyDescent="0.25">
      <c r="A243" s="17" t="s">
        <v>51</v>
      </c>
      <c r="B243" s="57">
        <v>609901</v>
      </c>
      <c r="C243" s="57">
        <v>49</v>
      </c>
      <c r="D243" s="15">
        <f t="shared" si="6"/>
        <v>5</v>
      </c>
      <c r="E243" s="16">
        <v>13</v>
      </c>
      <c r="F243" s="45"/>
      <c r="G243" s="16">
        <v>7.0000000000000007E-2</v>
      </c>
      <c r="H243" s="19"/>
      <c r="I243" s="19">
        <f>LOOKUP(D243,'orientační hodnoty'!F:F,'orientační hodnoty'!G:G)</f>
        <v>80000</v>
      </c>
      <c r="J243" s="49">
        <f t="shared" si="7"/>
        <v>5600.0000000000009</v>
      </c>
    </row>
    <row r="244" spans="1:10" x14ac:dyDescent="0.25">
      <c r="A244" s="17" t="s">
        <v>51</v>
      </c>
      <c r="B244" s="57">
        <v>609901</v>
      </c>
      <c r="C244" s="57">
        <v>133</v>
      </c>
      <c r="D244" s="15">
        <f t="shared" si="6"/>
        <v>14</v>
      </c>
      <c r="E244" s="16">
        <v>164</v>
      </c>
      <c r="F244" s="45"/>
      <c r="G244" s="16">
        <v>0.51</v>
      </c>
      <c r="H244" s="19"/>
      <c r="I244" s="19">
        <f>LOOKUP(D244,'orientační hodnoty'!F:F,'orientační hodnoty'!G:G)</f>
        <v>360000</v>
      </c>
      <c r="J244" s="49">
        <f t="shared" si="7"/>
        <v>183600</v>
      </c>
    </row>
    <row r="245" spans="1:10" x14ac:dyDescent="0.25">
      <c r="A245" s="17" t="s">
        <v>52</v>
      </c>
      <c r="B245" s="57">
        <v>765732</v>
      </c>
      <c r="C245" s="57">
        <v>90</v>
      </c>
      <c r="D245" s="15">
        <f t="shared" si="6"/>
        <v>9</v>
      </c>
      <c r="E245" s="16">
        <v>165</v>
      </c>
      <c r="F245" s="45"/>
      <c r="G245" s="16">
        <v>0.78</v>
      </c>
      <c r="H245" s="19"/>
      <c r="I245" s="19">
        <f>LOOKUP(D245,'orientační hodnoty'!F:F,'orientační hodnoty'!G:G)</f>
        <v>240000</v>
      </c>
      <c r="J245" s="49">
        <f t="shared" si="7"/>
        <v>187200</v>
      </c>
    </row>
    <row r="246" spans="1:10" x14ac:dyDescent="0.25">
      <c r="A246" s="17" t="s">
        <v>52</v>
      </c>
      <c r="B246" s="57">
        <v>765732</v>
      </c>
      <c r="C246" s="57">
        <v>111</v>
      </c>
      <c r="D246" s="15">
        <f t="shared" si="6"/>
        <v>12</v>
      </c>
      <c r="E246" s="16">
        <v>161</v>
      </c>
      <c r="F246" s="45"/>
      <c r="G246" s="16">
        <v>0.52</v>
      </c>
      <c r="H246" s="19"/>
      <c r="I246" s="19">
        <f>LOOKUP(D246,'orientační hodnoty'!F:F,'orientační hodnoty'!G:G)</f>
        <v>320000</v>
      </c>
      <c r="J246" s="49">
        <f t="shared" si="7"/>
        <v>166400</v>
      </c>
    </row>
    <row r="247" spans="1:10" x14ac:dyDescent="0.25">
      <c r="A247" s="17" t="s">
        <v>53</v>
      </c>
      <c r="B247" s="57">
        <v>794490</v>
      </c>
      <c r="C247" s="57">
        <v>85</v>
      </c>
      <c r="D247" s="15">
        <f t="shared" si="6"/>
        <v>9</v>
      </c>
      <c r="E247" s="16">
        <v>46</v>
      </c>
      <c r="F247" s="45"/>
      <c r="G247" s="16">
        <v>0.19</v>
      </c>
      <c r="H247" s="19"/>
      <c r="I247" s="19">
        <f>LOOKUP(D247,'orientační hodnoty'!F:F,'orientační hodnoty'!G:G)</f>
        <v>240000</v>
      </c>
      <c r="J247" s="49">
        <f t="shared" si="7"/>
        <v>45600</v>
      </c>
    </row>
    <row r="248" spans="1:10" x14ac:dyDescent="0.25">
      <c r="A248" s="17" t="s">
        <v>54</v>
      </c>
      <c r="B248" s="57">
        <v>775118</v>
      </c>
      <c r="C248" s="57">
        <v>75</v>
      </c>
      <c r="D248" s="15">
        <f t="shared" si="6"/>
        <v>8</v>
      </c>
      <c r="E248" s="16">
        <v>79</v>
      </c>
      <c r="F248" s="45"/>
      <c r="G248" s="16">
        <v>0.37</v>
      </c>
      <c r="H248" s="19"/>
      <c r="I248" s="19">
        <f>LOOKUP(D248,'orientační hodnoty'!F:F,'orientační hodnoty'!G:G)</f>
        <v>200000</v>
      </c>
      <c r="J248" s="49">
        <f t="shared" si="7"/>
        <v>74000</v>
      </c>
    </row>
    <row r="249" spans="1:10" x14ac:dyDescent="0.25">
      <c r="A249" s="17" t="s">
        <v>54</v>
      </c>
      <c r="B249" s="57">
        <v>775118</v>
      </c>
      <c r="C249" s="57">
        <v>60</v>
      </c>
      <c r="D249" s="15">
        <f t="shared" si="6"/>
        <v>6</v>
      </c>
      <c r="E249" s="16">
        <v>67</v>
      </c>
      <c r="F249" s="45"/>
      <c r="G249" s="16">
        <v>0.79</v>
      </c>
      <c r="H249" s="19"/>
      <c r="I249" s="19">
        <f>LOOKUP(D249,'orientační hodnoty'!F:F,'orientační hodnoty'!G:G)</f>
        <v>120000</v>
      </c>
      <c r="J249" s="49">
        <f t="shared" si="7"/>
        <v>94800</v>
      </c>
    </row>
    <row r="250" spans="1:10" x14ac:dyDescent="0.25">
      <c r="A250" s="17" t="s">
        <v>54</v>
      </c>
      <c r="B250" s="57">
        <v>775118</v>
      </c>
      <c r="C250" s="57">
        <v>171</v>
      </c>
      <c r="D250" s="15">
        <f t="shared" si="6"/>
        <v>18</v>
      </c>
      <c r="E250" s="16">
        <v>162</v>
      </c>
      <c r="F250" s="45"/>
      <c r="G250" s="16"/>
      <c r="H250" s="19"/>
      <c r="I250" s="19">
        <f>LOOKUP(D250,'orientační hodnoty'!F:F,'orientační hodnoty'!G:G)</f>
        <v>440000</v>
      </c>
      <c r="J250" s="49">
        <f t="shared" si="7"/>
        <v>0</v>
      </c>
    </row>
    <row r="251" spans="1:10" x14ac:dyDescent="0.25">
      <c r="A251" s="17" t="s">
        <v>54</v>
      </c>
      <c r="B251" s="57">
        <v>775118</v>
      </c>
      <c r="C251" s="57">
        <v>80</v>
      </c>
      <c r="D251" s="15">
        <f t="shared" si="6"/>
        <v>8</v>
      </c>
      <c r="E251" s="16">
        <v>103</v>
      </c>
      <c r="F251" s="45"/>
      <c r="G251" s="16">
        <v>0.4</v>
      </c>
      <c r="H251" s="19"/>
      <c r="I251" s="19">
        <f>LOOKUP(D251,'orientační hodnoty'!F:F,'orientační hodnoty'!G:G)</f>
        <v>200000</v>
      </c>
      <c r="J251" s="49">
        <f t="shared" si="7"/>
        <v>80000</v>
      </c>
    </row>
    <row r="252" spans="1:10" x14ac:dyDescent="0.25">
      <c r="A252" s="17" t="s">
        <v>54</v>
      </c>
      <c r="B252" s="57">
        <v>775118</v>
      </c>
      <c r="C252" s="57">
        <v>81</v>
      </c>
      <c r="D252" s="15">
        <f t="shared" si="6"/>
        <v>9</v>
      </c>
      <c r="E252" s="16">
        <v>97</v>
      </c>
      <c r="F252" s="45"/>
      <c r="G252" s="16">
        <v>0.36</v>
      </c>
      <c r="H252" s="19"/>
      <c r="I252" s="19">
        <f>LOOKUP(D252,'orientační hodnoty'!F:F,'orientační hodnoty'!G:G)</f>
        <v>240000</v>
      </c>
      <c r="J252" s="49">
        <f t="shared" si="7"/>
        <v>86400</v>
      </c>
    </row>
    <row r="253" spans="1:10" x14ac:dyDescent="0.25">
      <c r="A253" s="17" t="s">
        <v>55</v>
      </c>
      <c r="B253" s="57">
        <v>775096</v>
      </c>
      <c r="C253" s="57">
        <v>10</v>
      </c>
      <c r="D253" s="15">
        <f t="shared" si="6"/>
        <v>1</v>
      </c>
      <c r="E253" s="16">
        <v>0</v>
      </c>
      <c r="F253" s="45"/>
      <c r="G253" s="16">
        <v>0.17</v>
      </c>
      <c r="H253" s="19"/>
      <c r="I253" s="19">
        <f>LOOKUP(D253,'orientační hodnoty'!F:F,'orientační hodnoty'!G:G)</f>
        <v>10000</v>
      </c>
      <c r="J253" s="49">
        <f t="shared" si="7"/>
        <v>1700.0000000000002</v>
      </c>
    </row>
    <row r="254" spans="1:10" x14ac:dyDescent="0.25">
      <c r="A254" s="17" t="s">
        <v>54</v>
      </c>
      <c r="B254" s="57">
        <v>775118</v>
      </c>
      <c r="C254" s="57">
        <v>48</v>
      </c>
      <c r="D254" s="15">
        <f t="shared" si="6"/>
        <v>5</v>
      </c>
      <c r="E254" s="16">
        <v>89</v>
      </c>
      <c r="F254" s="45"/>
      <c r="G254" s="16">
        <v>0.6</v>
      </c>
      <c r="H254" s="19"/>
      <c r="I254" s="19">
        <f>LOOKUP(D254,'orientační hodnoty'!F:F,'orientační hodnoty'!G:G)</f>
        <v>80000</v>
      </c>
      <c r="J254" s="49">
        <f t="shared" si="7"/>
        <v>48000</v>
      </c>
    </row>
    <row r="255" spans="1:10" x14ac:dyDescent="0.25">
      <c r="A255" s="17" t="s">
        <v>55</v>
      </c>
      <c r="B255" s="57">
        <v>775096</v>
      </c>
      <c r="C255" s="57">
        <v>79</v>
      </c>
      <c r="D255" s="15">
        <f t="shared" si="6"/>
        <v>8</v>
      </c>
      <c r="E255" s="16">
        <v>196</v>
      </c>
      <c r="F255" s="45"/>
      <c r="G255" s="16">
        <v>0.73</v>
      </c>
      <c r="H255" s="19"/>
      <c r="I255" s="19">
        <f>LOOKUP(D255,'orientační hodnoty'!F:F,'orientační hodnoty'!G:G)</f>
        <v>200000</v>
      </c>
      <c r="J255" s="49">
        <f t="shared" si="7"/>
        <v>146000</v>
      </c>
    </row>
    <row r="256" spans="1:10" x14ac:dyDescent="0.25">
      <c r="A256" s="17" t="s">
        <v>55</v>
      </c>
      <c r="B256" s="57">
        <v>775096</v>
      </c>
      <c r="C256" s="57">
        <v>87</v>
      </c>
      <c r="D256" s="15">
        <f t="shared" si="6"/>
        <v>9</v>
      </c>
      <c r="E256" s="16">
        <v>1249</v>
      </c>
      <c r="F256" s="45"/>
      <c r="G256" s="16">
        <v>4.32</v>
      </c>
      <c r="H256" s="19"/>
      <c r="I256" s="19">
        <f>LOOKUP(D256,'orientační hodnoty'!F:F,'orientační hodnoty'!G:G)</f>
        <v>240000</v>
      </c>
      <c r="J256" s="49">
        <f t="shared" si="7"/>
        <v>1036800.0000000001</v>
      </c>
    </row>
    <row r="257" spans="1:10" x14ac:dyDescent="0.25">
      <c r="A257" s="17" t="s">
        <v>55</v>
      </c>
      <c r="B257" s="57">
        <v>775096</v>
      </c>
      <c r="C257" s="57">
        <v>134</v>
      </c>
      <c r="D257" s="15">
        <f t="shared" si="6"/>
        <v>14</v>
      </c>
      <c r="E257" s="16">
        <v>88</v>
      </c>
      <c r="F257" s="45"/>
      <c r="G257" s="16">
        <v>0.35</v>
      </c>
      <c r="H257" s="19"/>
      <c r="I257" s="19">
        <f>LOOKUP(D257,'orientační hodnoty'!F:F,'orientační hodnoty'!G:G)</f>
        <v>360000</v>
      </c>
      <c r="J257" s="49">
        <f t="shared" si="7"/>
        <v>125999.99999999999</v>
      </c>
    </row>
    <row r="258" spans="1:10" x14ac:dyDescent="0.25">
      <c r="A258" s="17" t="s">
        <v>54</v>
      </c>
      <c r="B258" s="57">
        <v>775118</v>
      </c>
      <c r="C258" s="57">
        <v>134</v>
      </c>
      <c r="D258" s="15">
        <f t="shared" si="6"/>
        <v>14</v>
      </c>
      <c r="E258" s="16">
        <v>453</v>
      </c>
      <c r="F258" s="45"/>
      <c r="G258" s="16">
        <v>1.56</v>
      </c>
      <c r="H258" s="19"/>
      <c r="I258" s="19">
        <f>LOOKUP(D258,'orientační hodnoty'!F:F,'orientační hodnoty'!G:G)</f>
        <v>360000</v>
      </c>
      <c r="J258" s="49">
        <f t="shared" si="7"/>
        <v>561600</v>
      </c>
    </row>
    <row r="259" spans="1:10" x14ac:dyDescent="0.25">
      <c r="A259" s="17" t="s">
        <v>55</v>
      </c>
      <c r="B259" s="57">
        <v>775096</v>
      </c>
      <c r="C259" s="57">
        <v>0</v>
      </c>
      <c r="D259" s="15">
        <f t="shared" si="6"/>
        <v>0</v>
      </c>
      <c r="E259" s="16">
        <v>0</v>
      </c>
      <c r="F259" s="45"/>
      <c r="G259" s="16">
        <v>0.03</v>
      </c>
      <c r="H259" s="19"/>
      <c r="I259" s="19"/>
      <c r="J259" s="49">
        <f t="shared" si="7"/>
        <v>0</v>
      </c>
    </row>
    <row r="260" spans="1:10" x14ac:dyDescent="0.25">
      <c r="A260" s="17" t="s">
        <v>56</v>
      </c>
      <c r="B260" s="57">
        <v>775053</v>
      </c>
      <c r="C260" s="57">
        <v>18</v>
      </c>
      <c r="D260" s="15">
        <f t="shared" si="6"/>
        <v>2</v>
      </c>
      <c r="E260" s="16">
        <v>3</v>
      </c>
      <c r="F260" s="45"/>
      <c r="G260" s="16">
        <v>0.32</v>
      </c>
      <c r="H260" s="19"/>
      <c r="I260" s="19">
        <f>LOOKUP(D260,'orientační hodnoty'!F:F,'orientační hodnoty'!G:G)</f>
        <v>20000</v>
      </c>
      <c r="J260" s="49">
        <f t="shared" si="7"/>
        <v>6400</v>
      </c>
    </row>
    <row r="261" spans="1:10" x14ac:dyDescent="0.25">
      <c r="A261" s="17" t="s">
        <v>55</v>
      </c>
      <c r="B261" s="57">
        <v>775096</v>
      </c>
      <c r="C261" s="57">
        <v>25</v>
      </c>
      <c r="D261" s="15">
        <f t="shared" si="6"/>
        <v>3</v>
      </c>
      <c r="E261" s="16">
        <v>211</v>
      </c>
      <c r="F261" s="45"/>
      <c r="G261" s="16">
        <v>1.68</v>
      </c>
      <c r="H261" s="19"/>
      <c r="I261" s="19">
        <f>LOOKUP(D261,'orientační hodnoty'!F:F,'orientační hodnoty'!G:G)</f>
        <v>30000</v>
      </c>
      <c r="J261" s="49">
        <f t="shared" si="7"/>
        <v>50400</v>
      </c>
    </row>
    <row r="262" spans="1:10" x14ac:dyDescent="0.25">
      <c r="A262" s="17" t="s">
        <v>56</v>
      </c>
      <c r="B262" s="57">
        <v>775053</v>
      </c>
      <c r="C262" s="57">
        <v>50</v>
      </c>
      <c r="D262" s="15">
        <f t="shared" si="6"/>
        <v>5</v>
      </c>
      <c r="E262" s="16">
        <v>244</v>
      </c>
      <c r="F262" s="45"/>
      <c r="G262" s="16">
        <v>1.42</v>
      </c>
      <c r="H262" s="19"/>
      <c r="I262" s="19">
        <f>LOOKUP(D262,'orientační hodnoty'!F:F,'orientační hodnoty'!G:G)</f>
        <v>80000</v>
      </c>
      <c r="J262" s="49">
        <f t="shared" si="7"/>
        <v>113600</v>
      </c>
    </row>
    <row r="263" spans="1:10" x14ac:dyDescent="0.25">
      <c r="A263" s="17" t="s">
        <v>55</v>
      </c>
      <c r="B263" s="57">
        <v>775096</v>
      </c>
      <c r="C263" s="57">
        <v>90</v>
      </c>
      <c r="D263" s="15">
        <f t="shared" si="6"/>
        <v>9</v>
      </c>
      <c r="E263" s="16">
        <v>1797</v>
      </c>
      <c r="F263" s="45"/>
      <c r="G263" s="16">
        <v>5.23</v>
      </c>
      <c r="H263" s="19"/>
      <c r="I263" s="19">
        <f>LOOKUP(D263,'orientační hodnoty'!F:F,'orientační hodnoty'!G:G)</f>
        <v>240000</v>
      </c>
      <c r="J263" s="49">
        <f t="shared" si="7"/>
        <v>1255200</v>
      </c>
    </row>
    <row r="264" spans="1:10" x14ac:dyDescent="0.25">
      <c r="A264" s="17" t="s">
        <v>55</v>
      </c>
      <c r="B264" s="57">
        <v>775096</v>
      </c>
      <c r="C264" s="57">
        <v>92</v>
      </c>
      <c r="D264" s="15">
        <f t="shared" si="6"/>
        <v>10</v>
      </c>
      <c r="E264" s="16">
        <v>319</v>
      </c>
      <c r="F264" s="45"/>
      <c r="G264" s="16">
        <v>1.88</v>
      </c>
      <c r="H264" s="19"/>
      <c r="I264" s="19">
        <f>LOOKUP(D264,'orientační hodnoty'!F:F,'orientační hodnoty'!G:G)</f>
        <v>280000</v>
      </c>
      <c r="J264" s="49">
        <f t="shared" si="7"/>
        <v>526400</v>
      </c>
    </row>
    <row r="265" spans="1:10" x14ac:dyDescent="0.25">
      <c r="A265" s="17" t="s">
        <v>55</v>
      </c>
      <c r="B265" s="57">
        <v>775096</v>
      </c>
      <c r="C265" s="57">
        <v>92</v>
      </c>
      <c r="D265" s="15">
        <f t="shared" si="6"/>
        <v>10</v>
      </c>
      <c r="E265" s="16">
        <v>121</v>
      </c>
      <c r="F265" s="45"/>
      <c r="G265" s="16">
        <v>0.57999999999999996</v>
      </c>
      <c r="H265" s="19"/>
      <c r="I265" s="19">
        <f>LOOKUP(D265,'orientační hodnoty'!F:F,'orientační hodnoty'!G:G)</f>
        <v>280000</v>
      </c>
      <c r="J265" s="49">
        <f t="shared" si="7"/>
        <v>162400</v>
      </c>
    </row>
    <row r="266" spans="1:10" x14ac:dyDescent="0.25">
      <c r="A266" s="17" t="s">
        <v>56</v>
      </c>
      <c r="B266" s="57">
        <v>775053</v>
      </c>
      <c r="C266" s="57">
        <v>98</v>
      </c>
      <c r="D266" s="15">
        <f t="shared" si="6"/>
        <v>10</v>
      </c>
      <c r="E266" s="16">
        <v>49</v>
      </c>
      <c r="F266" s="45"/>
      <c r="G266" s="16">
        <v>0.24</v>
      </c>
      <c r="H266" s="19"/>
      <c r="I266" s="19">
        <f>LOOKUP(D266,'orientační hodnoty'!F:F,'orientační hodnoty'!G:G)</f>
        <v>280000</v>
      </c>
      <c r="J266" s="49">
        <f t="shared" si="7"/>
        <v>67200</v>
      </c>
    </row>
    <row r="267" spans="1:10" x14ac:dyDescent="0.25">
      <c r="A267" s="17" t="s">
        <v>56</v>
      </c>
      <c r="B267" s="57">
        <v>775053</v>
      </c>
      <c r="C267" s="57">
        <v>92</v>
      </c>
      <c r="D267" s="15">
        <f t="shared" si="6"/>
        <v>10</v>
      </c>
      <c r="E267" s="16">
        <v>345</v>
      </c>
      <c r="F267" s="45"/>
      <c r="G267" s="16">
        <v>1.19</v>
      </c>
      <c r="H267" s="19"/>
      <c r="I267" s="19">
        <f>LOOKUP(D267,'orientační hodnoty'!F:F,'orientační hodnoty'!G:G)</f>
        <v>280000</v>
      </c>
      <c r="J267" s="49">
        <f t="shared" si="7"/>
        <v>333200</v>
      </c>
    </row>
    <row r="268" spans="1:10" x14ac:dyDescent="0.25">
      <c r="A268" s="17" t="s">
        <v>55</v>
      </c>
      <c r="B268" s="57">
        <v>775096</v>
      </c>
      <c r="C268" s="57">
        <v>108</v>
      </c>
      <c r="D268" s="15">
        <f t="shared" si="6"/>
        <v>11</v>
      </c>
      <c r="E268" s="16">
        <v>454</v>
      </c>
      <c r="F268" s="45"/>
      <c r="G268" s="16">
        <v>1.48</v>
      </c>
      <c r="H268" s="19"/>
      <c r="I268" s="19">
        <f>LOOKUP(D268,'orientační hodnoty'!F:F,'orientační hodnoty'!G:G)</f>
        <v>300000</v>
      </c>
      <c r="J268" s="49">
        <f t="shared" si="7"/>
        <v>444000</v>
      </c>
    </row>
    <row r="269" spans="1:10" x14ac:dyDescent="0.25">
      <c r="A269" s="17" t="s">
        <v>56</v>
      </c>
      <c r="B269" s="57">
        <v>775053</v>
      </c>
      <c r="C269" s="57">
        <v>127</v>
      </c>
      <c r="D269" s="15">
        <f t="shared" si="6"/>
        <v>13</v>
      </c>
      <c r="E269" s="16">
        <v>1202</v>
      </c>
      <c r="F269" s="45"/>
      <c r="G269" s="16">
        <v>4.45</v>
      </c>
      <c r="H269" s="19"/>
      <c r="I269" s="19">
        <f>LOOKUP(D269,'orientační hodnoty'!F:F,'orientační hodnoty'!G:G)</f>
        <v>340000</v>
      </c>
      <c r="J269" s="49">
        <f t="shared" si="7"/>
        <v>1513000</v>
      </c>
    </row>
    <row r="270" spans="1:10" x14ac:dyDescent="0.25">
      <c r="A270" s="17" t="s">
        <v>55</v>
      </c>
      <c r="B270" s="57">
        <v>775096</v>
      </c>
      <c r="C270" s="57">
        <v>151</v>
      </c>
      <c r="D270" s="15">
        <f t="shared" si="6"/>
        <v>16</v>
      </c>
      <c r="E270" s="16">
        <v>168</v>
      </c>
      <c r="F270" s="45"/>
      <c r="G270" s="16">
        <v>0.62</v>
      </c>
      <c r="H270" s="19"/>
      <c r="I270" s="19">
        <f>LOOKUP(D270,'orientační hodnoty'!F:F,'orientační hodnoty'!G:G)</f>
        <v>400000</v>
      </c>
      <c r="J270" s="49">
        <f t="shared" si="7"/>
        <v>248000</v>
      </c>
    </row>
    <row r="271" spans="1:10" x14ac:dyDescent="0.25">
      <c r="A271" s="17" t="s">
        <v>56</v>
      </c>
      <c r="B271" s="57">
        <v>775053</v>
      </c>
      <c r="C271" s="57">
        <v>18</v>
      </c>
      <c r="D271" s="15">
        <f t="shared" si="6"/>
        <v>2</v>
      </c>
      <c r="E271" s="16">
        <v>28</v>
      </c>
      <c r="F271" s="45"/>
      <c r="G271" s="16">
        <v>0.56000000000000005</v>
      </c>
      <c r="H271" s="19"/>
      <c r="I271" s="19">
        <f>LOOKUP(D271,'orientační hodnoty'!F:F,'orientační hodnoty'!G:G)</f>
        <v>20000</v>
      </c>
      <c r="J271" s="49">
        <f t="shared" si="7"/>
        <v>11200.000000000002</v>
      </c>
    </row>
    <row r="272" spans="1:10" x14ac:dyDescent="0.25">
      <c r="A272" s="17" t="s">
        <v>56</v>
      </c>
      <c r="B272" s="57">
        <v>775053</v>
      </c>
      <c r="C272" s="57">
        <v>32</v>
      </c>
      <c r="D272" s="15">
        <f t="shared" si="6"/>
        <v>4</v>
      </c>
      <c r="E272" s="16">
        <v>16</v>
      </c>
      <c r="F272" s="45"/>
      <c r="G272" s="16">
        <v>0.12</v>
      </c>
      <c r="H272" s="19"/>
      <c r="I272" s="19">
        <f>LOOKUP(D272,'orientační hodnoty'!F:F,'orientační hodnoty'!G:G)</f>
        <v>50000</v>
      </c>
      <c r="J272" s="49">
        <f t="shared" si="7"/>
        <v>6000</v>
      </c>
    </row>
    <row r="273" spans="1:10" x14ac:dyDescent="0.25">
      <c r="A273" s="17" t="s">
        <v>56</v>
      </c>
      <c r="B273" s="57">
        <v>775053</v>
      </c>
      <c r="C273" s="57">
        <v>96</v>
      </c>
      <c r="D273" s="15">
        <f t="shared" si="6"/>
        <v>10</v>
      </c>
      <c r="E273" s="16">
        <v>1226</v>
      </c>
      <c r="F273" s="45"/>
      <c r="G273" s="16">
        <v>3.72</v>
      </c>
      <c r="H273" s="19"/>
      <c r="I273" s="19">
        <f>LOOKUP(D273,'orientační hodnoty'!F:F,'orientační hodnoty'!G:G)</f>
        <v>280000</v>
      </c>
      <c r="J273" s="49">
        <f t="shared" si="7"/>
        <v>1041600</v>
      </c>
    </row>
    <row r="274" spans="1:10" x14ac:dyDescent="0.25">
      <c r="A274" s="17" t="s">
        <v>56</v>
      </c>
      <c r="B274" s="57">
        <v>775053</v>
      </c>
      <c r="C274" s="57">
        <v>95</v>
      </c>
      <c r="D274" s="15">
        <f t="shared" si="6"/>
        <v>10</v>
      </c>
      <c r="E274" s="16">
        <v>1433</v>
      </c>
      <c r="F274" s="45"/>
      <c r="G274" s="16">
        <v>5.43</v>
      </c>
      <c r="H274" s="19"/>
      <c r="I274" s="19">
        <f>LOOKUP(D274,'orientační hodnoty'!F:F,'orientační hodnoty'!G:G)</f>
        <v>280000</v>
      </c>
      <c r="J274" s="49">
        <f t="shared" si="7"/>
        <v>1520400</v>
      </c>
    </row>
    <row r="275" spans="1:10" x14ac:dyDescent="0.25">
      <c r="A275" s="17" t="s">
        <v>56</v>
      </c>
      <c r="B275" s="57">
        <v>775053</v>
      </c>
      <c r="C275" s="57">
        <v>93</v>
      </c>
      <c r="D275" s="15">
        <f t="shared" si="6"/>
        <v>10</v>
      </c>
      <c r="E275" s="16">
        <v>145</v>
      </c>
      <c r="F275" s="45"/>
      <c r="G275" s="16">
        <v>0.53</v>
      </c>
      <c r="H275" s="19"/>
      <c r="I275" s="19">
        <f>LOOKUP(D275,'orientační hodnoty'!F:F,'orientační hodnoty'!G:G)</f>
        <v>280000</v>
      </c>
      <c r="J275" s="49">
        <f t="shared" si="7"/>
        <v>148400</v>
      </c>
    </row>
    <row r="276" spans="1:10" x14ac:dyDescent="0.25">
      <c r="A276" s="17" t="s">
        <v>56</v>
      </c>
      <c r="B276" s="57">
        <v>775053</v>
      </c>
      <c r="C276" s="57">
        <v>116</v>
      </c>
      <c r="D276" s="15">
        <f t="shared" si="6"/>
        <v>12</v>
      </c>
      <c r="E276" s="16">
        <v>3048</v>
      </c>
      <c r="F276" s="45"/>
      <c r="G276" s="16">
        <v>7.75</v>
      </c>
      <c r="H276" s="19"/>
      <c r="I276" s="19">
        <f>LOOKUP(D276,'orientační hodnoty'!F:F,'orientační hodnoty'!G:G)</f>
        <v>320000</v>
      </c>
      <c r="J276" s="49">
        <f t="shared" si="7"/>
        <v>2480000</v>
      </c>
    </row>
    <row r="277" spans="1:10" x14ac:dyDescent="0.25">
      <c r="A277" s="17" t="s">
        <v>56</v>
      </c>
      <c r="B277" s="57">
        <v>775053</v>
      </c>
      <c r="C277" s="57">
        <v>18</v>
      </c>
      <c r="D277" s="15">
        <f t="shared" si="6"/>
        <v>2</v>
      </c>
      <c r="E277" s="16">
        <v>14</v>
      </c>
      <c r="F277" s="45"/>
      <c r="G277" s="16">
        <v>0.64</v>
      </c>
      <c r="H277" s="19"/>
      <c r="I277" s="19">
        <f>LOOKUP(D277,'orientační hodnoty'!F:F,'orientační hodnoty'!G:G)</f>
        <v>20000</v>
      </c>
      <c r="J277" s="49">
        <f t="shared" si="7"/>
        <v>12800</v>
      </c>
    </row>
    <row r="278" spans="1:10" x14ac:dyDescent="0.25">
      <c r="A278" s="17" t="s">
        <v>56</v>
      </c>
      <c r="B278" s="57">
        <v>775053</v>
      </c>
      <c r="C278" s="57">
        <v>116</v>
      </c>
      <c r="D278" s="15">
        <f t="shared" si="6"/>
        <v>12</v>
      </c>
      <c r="E278" s="16">
        <v>103</v>
      </c>
      <c r="F278" s="45"/>
      <c r="G278" s="16"/>
      <c r="H278" s="19"/>
      <c r="I278" s="19">
        <f>LOOKUP(D278,'orientační hodnoty'!F:F,'orientační hodnoty'!G:G)</f>
        <v>320000</v>
      </c>
      <c r="J278" s="49">
        <f t="shared" si="7"/>
        <v>0</v>
      </c>
    </row>
    <row r="279" spans="1:10" x14ac:dyDescent="0.25">
      <c r="A279" s="17" t="s">
        <v>56</v>
      </c>
      <c r="B279" s="57">
        <v>775053</v>
      </c>
      <c r="C279" s="57">
        <v>157</v>
      </c>
      <c r="D279" s="15">
        <f t="shared" ref="D279:D342" si="8">CEILING(C279/10,1)</f>
        <v>16</v>
      </c>
      <c r="E279" s="16">
        <v>1322</v>
      </c>
      <c r="F279" s="45"/>
      <c r="G279" s="16">
        <v>4.91</v>
      </c>
      <c r="H279" s="19"/>
      <c r="I279" s="19">
        <f>LOOKUP(D279,'orientační hodnoty'!F:F,'orientační hodnoty'!G:G)</f>
        <v>400000</v>
      </c>
      <c r="J279" s="49">
        <f t="shared" ref="J279:J342" si="9">G279*I279</f>
        <v>1964000</v>
      </c>
    </row>
    <row r="280" spans="1:10" x14ac:dyDescent="0.25">
      <c r="A280" s="17" t="s">
        <v>35</v>
      </c>
      <c r="B280" s="57">
        <v>775002</v>
      </c>
      <c r="C280" s="57">
        <v>35</v>
      </c>
      <c r="D280" s="15">
        <f t="shared" si="8"/>
        <v>4</v>
      </c>
      <c r="E280" s="16">
        <v>69</v>
      </c>
      <c r="F280" s="45"/>
      <c r="G280" s="16">
        <v>1.1399999999999999</v>
      </c>
      <c r="H280" s="19"/>
      <c r="I280" s="19">
        <f>LOOKUP(D280,'orientační hodnoty'!F:F,'orientační hodnoty'!G:G)</f>
        <v>50000</v>
      </c>
      <c r="J280" s="49">
        <f t="shared" si="9"/>
        <v>56999.999999999993</v>
      </c>
    </row>
    <row r="281" spans="1:10" x14ac:dyDescent="0.25">
      <c r="A281" s="17" t="s">
        <v>35</v>
      </c>
      <c r="B281" s="57">
        <v>775002</v>
      </c>
      <c r="C281" s="57">
        <v>66</v>
      </c>
      <c r="D281" s="15">
        <f t="shared" si="8"/>
        <v>7</v>
      </c>
      <c r="E281" s="16">
        <v>73</v>
      </c>
      <c r="F281" s="45"/>
      <c r="G281" s="16">
        <v>0.44</v>
      </c>
      <c r="H281" s="19"/>
      <c r="I281" s="19">
        <f>LOOKUP(D281,'orientační hodnoty'!F:F,'orientační hodnoty'!G:G)</f>
        <v>160000</v>
      </c>
      <c r="J281" s="49">
        <f t="shared" si="9"/>
        <v>70400</v>
      </c>
    </row>
    <row r="282" spans="1:10" x14ac:dyDescent="0.25">
      <c r="A282" s="17" t="s">
        <v>35</v>
      </c>
      <c r="B282" s="57">
        <v>775002</v>
      </c>
      <c r="C282" s="57">
        <v>88</v>
      </c>
      <c r="D282" s="15">
        <f t="shared" si="8"/>
        <v>9</v>
      </c>
      <c r="E282" s="16">
        <v>771</v>
      </c>
      <c r="F282" s="45"/>
      <c r="G282" s="16">
        <v>4.16</v>
      </c>
      <c r="H282" s="19"/>
      <c r="I282" s="19">
        <f>LOOKUP(D282,'orientační hodnoty'!F:F,'orientační hodnoty'!G:G)</f>
        <v>240000</v>
      </c>
      <c r="J282" s="49">
        <f t="shared" si="9"/>
        <v>998400</v>
      </c>
    </row>
    <row r="283" spans="1:10" x14ac:dyDescent="0.25">
      <c r="A283" s="17" t="s">
        <v>35</v>
      </c>
      <c r="B283" s="57">
        <v>775002</v>
      </c>
      <c r="C283" s="57">
        <v>127</v>
      </c>
      <c r="D283" s="15">
        <f t="shared" si="8"/>
        <v>13</v>
      </c>
      <c r="E283" s="16">
        <v>200</v>
      </c>
      <c r="F283" s="45"/>
      <c r="G283" s="16">
        <v>0.85</v>
      </c>
      <c r="H283" s="19"/>
      <c r="I283" s="19">
        <f>LOOKUP(D283,'orientační hodnoty'!F:F,'orientační hodnoty'!G:G)</f>
        <v>340000</v>
      </c>
      <c r="J283" s="49">
        <f t="shared" si="9"/>
        <v>289000</v>
      </c>
    </row>
    <row r="284" spans="1:10" x14ac:dyDescent="0.25">
      <c r="A284" s="17" t="s">
        <v>54</v>
      </c>
      <c r="B284" s="57">
        <v>775118</v>
      </c>
      <c r="C284" s="57">
        <v>51</v>
      </c>
      <c r="D284" s="15">
        <f t="shared" si="8"/>
        <v>6</v>
      </c>
      <c r="E284" s="16">
        <v>130</v>
      </c>
      <c r="F284" s="45"/>
      <c r="G284" s="16">
        <v>0.99</v>
      </c>
      <c r="H284" s="19"/>
      <c r="I284" s="19">
        <f>LOOKUP(D284,'orientační hodnoty'!F:F,'orientační hodnoty'!G:G)</f>
        <v>120000</v>
      </c>
      <c r="J284" s="49">
        <f t="shared" si="9"/>
        <v>118800</v>
      </c>
    </row>
    <row r="285" spans="1:10" x14ac:dyDescent="0.25">
      <c r="A285" s="17" t="s">
        <v>54</v>
      </c>
      <c r="B285" s="57">
        <v>775118</v>
      </c>
      <c r="C285" s="57">
        <v>64</v>
      </c>
      <c r="D285" s="15">
        <f t="shared" si="8"/>
        <v>7</v>
      </c>
      <c r="E285" s="16">
        <v>69</v>
      </c>
      <c r="F285" s="45"/>
      <c r="G285" s="16">
        <v>0.44</v>
      </c>
      <c r="H285" s="19"/>
      <c r="I285" s="19">
        <f>LOOKUP(D285,'orientační hodnoty'!F:F,'orientační hodnoty'!G:G)</f>
        <v>160000</v>
      </c>
      <c r="J285" s="49">
        <f t="shared" si="9"/>
        <v>70400</v>
      </c>
    </row>
    <row r="286" spans="1:10" x14ac:dyDescent="0.25">
      <c r="A286" s="17" t="s">
        <v>54</v>
      </c>
      <c r="B286" s="57">
        <v>775118</v>
      </c>
      <c r="C286" s="57">
        <v>120</v>
      </c>
      <c r="D286" s="15">
        <f t="shared" si="8"/>
        <v>12</v>
      </c>
      <c r="E286" s="16">
        <v>269</v>
      </c>
      <c r="F286" s="45"/>
      <c r="G286" s="16">
        <v>1.19</v>
      </c>
      <c r="H286" s="19"/>
      <c r="I286" s="19">
        <f>LOOKUP(D286,'orientační hodnoty'!F:F,'orientační hodnoty'!G:G)</f>
        <v>320000</v>
      </c>
      <c r="J286" s="49">
        <f t="shared" si="9"/>
        <v>380800</v>
      </c>
    </row>
    <row r="287" spans="1:10" x14ac:dyDescent="0.25">
      <c r="A287" s="17" t="s">
        <v>35</v>
      </c>
      <c r="B287" s="57">
        <v>775002</v>
      </c>
      <c r="C287" s="57">
        <v>15</v>
      </c>
      <c r="D287" s="15">
        <f t="shared" si="8"/>
        <v>2</v>
      </c>
      <c r="E287" s="16">
        <v>0</v>
      </c>
      <c r="F287" s="45"/>
      <c r="G287" s="16">
        <v>1.27</v>
      </c>
      <c r="H287" s="19"/>
      <c r="I287" s="19">
        <f>LOOKUP(D287,'orientační hodnoty'!F:F,'orientační hodnoty'!G:G)</f>
        <v>20000</v>
      </c>
      <c r="J287" s="49">
        <f t="shared" si="9"/>
        <v>25400</v>
      </c>
    </row>
    <row r="288" spans="1:10" x14ac:dyDescent="0.25">
      <c r="A288" s="17" t="s">
        <v>35</v>
      </c>
      <c r="B288" s="57">
        <v>775002</v>
      </c>
      <c r="C288" s="57">
        <v>30</v>
      </c>
      <c r="D288" s="15">
        <f t="shared" si="8"/>
        <v>3</v>
      </c>
      <c r="E288" s="16">
        <v>14</v>
      </c>
      <c r="F288" s="45"/>
      <c r="G288" s="16">
        <v>0.17</v>
      </c>
      <c r="H288" s="19"/>
      <c r="I288" s="19">
        <f>LOOKUP(D288,'orientační hodnoty'!F:F,'orientační hodnoty'!G:G)</f>
        <v>30000</v>
      </c>
      <c r="J288" s="49">
        <f t="shared" si="9"/>
        <v>5100</v>
      </c>
    </row>
    <row r="289" spans="1:10" x14ac:dyDescent="0.25">
      <c r="A289" s="17" t="s">
        <v>35</v>
      </c>
      <c r="B289" s="57">
        <v>775002</v>
      </c>
      <c r="C289" s="57">
        <v>68</v>
      </c>
      <c r="D289" s="15">
        <f t="shared" si="8"/>
        <v>7</v>
      </c>
      <c r="E289" s="16">
        <v>65</v>
      </c>
      <c r="F289" s="45"/>
      <c r="G289" s="16">
        <v>0.83</v>
      </c>
      <c r="H289" s="19"/>
      <c r="I289" s="19">
        <f>LOOKUP(D289,'orientační hodnoty'!F:F,'orientační hodnoty'!G:G)</f>
        <v>160000</v>
      </c>
      <c r="J289" s="49">
        <f t="shared" si="9"/>
        <v>132800</v>
      </c>
    </row>
    <row r="290" spans="1:10" x14ac:dyDescent="0.25">
      <c r="A290" s="17" t="s">
        <v>35</v>
      </c>
      <c r="B290" s="57">
        <v>775002</v>
      </c>
      <c r="C290" s="57">
        <v>86</v>
      </c>
      <c r="D290" s="15">
        <f t="shared" si="8"/>
        <v>9</v>
      </c>
      <c r="E290" s="16">
        <v>2575</v>
      </c>
      <c r="F290" s="45"/>
      <c r="G290" s="16">
        <v>10.1</v>
      </c>
      <c r="H290" s="19"/>
      <c r="I290" s="19">
        <f>LOOKUP(D290,'orientační hodnoty'!F:F,'orientační hodnoty'!G:G)</f>
        <v>240000</v>
      </c>
      <c r="J290" s="49">
        <f t="shared" si="9"/>
        <v>2424000</v>
      </c>
    </row>
    <row r="291" spans="1:10" x14ac:dyDescent="0.25">
      <c r="A291" s="17" t="s">
        <v>35</v>
      </c>
      <c r="B291" s="57">
        <v>775002</v>
      </c>
      <c r="C291" s="57">
        <v>113</v>
      </c>
      <c r="D291" s="15">
        <f t="shared" si="8"/>
        <v>12</v>
      </c>
      <c r="E291" s="16">
        <v>288</v>
      </c>
      <c r="F291" s="45"/>
      <c r="G291" s="16">
        <v>1.77</v>
      </c>
      <c r="H291" s="19"/>
      <c r="I291" s="19">
        <f>LOOKUP(D291,'orientační hodnoty'!F:F,'orientační hodnoty'!G:G)</f>
        <v>320000</v>
      </c>
      <c r="J291" s="49">
        <f t="shared" si="9"/>
        <v>566400</v>
      </c>
    </row>
    <row r="292" spans="1:10" x14ac:dyDescent="0.25">
      <c r="A292" s="17" t="s">
        <v>35</v>
      </c>
      <c r="B292" s="57">
        <v>775002</v>
      </c>
      <c r="C292" s="57">
        <v>134</v>
      </c>
      <c r="D292" s="15">
        <f t="shared" si="8"/>
        <v>14</v>
      </c>
      <c r="E292" s="16">
        <v>191</v>
      </c>
      <c r="F292" s="45"/>
      <c r="G292" s="16">
        <v>0.78</v>
      </c>
      <c r="H292" s="19"/>
      <c r="I292" s="19">
        <f>LOOKUP(D292,'orientační hodnoty'!F:F,'orientační hodnoty'!G:G)</f>
        <v>360000</v>
      </c>
      <c r="J292" s="49">
        <f t="shared" si="9"/>
        <v>280800</v>
      </c>
    </row>
    <row r="293" spans="1:10" x14ac:dyDescent="0.25">
      <c r="A293" s="17" t="s">
        <v>35</v>
      </c>
      <c r="B293" s="57">
        <v>775002</v>
      </c>
      <c r="C293" s="57">
        <v>151</v>
      </c>
      <c r="D293" s="15">
        <f t="shared" si="8"/>
        <v>16</v>
      </c>
      <c r="E293" s="16">
        <v>542</v>
      </c>
      <c r="F293" s="45"/>
      <c r="G293" s="16">
        <v>2.5299999999999998</v>
      </c>
      <c r="H293" s="19"/>
      <c r="I293" s="19">
        <f>LOOKUP(D293,'orientační hodnoty'!F:F,'orientační hodnoty'!G:G)</f>
        <v>400000</v>
      </c>
      <c r="J293" s="49">
        <f t="shared" si="9"/>
        <v>1011999.9999999999</v>
      </c>
    </row>
    <row r="294" spans="1:10" x14ac:dyDescent="0.25">
      <c r="A294" s="17" t="s">
        <v>35</v>
      </c>
      <c r="B294" s="57">
        <v>775002</v>
      </c>
      <c r="C294" s="57">
        <v>52</v>
      </c>
      <c r="D294" s="15">
        <f t="shared" si="8"/>
        <v>6</v>
      </c>
      <c r="E294" s="16">
        <v>38</v>
      </c>
      <c r="F294" s="45"/>
      <c r="G294" s="16">
        <v>0.28000000000000003</v>
      </c>
      <c r="H294" s="19"/>
      <c r="I294" s="19">
        <f>LOOKUP(D294,'orientační hodnoty'!F:F,'orientační hodnoty'!G:G)</f>
        <v>120000</v>
      </c>
      <c r="J294" s="49">
        <f t="shared" si="9"/>
        <v>33600</v>
      </c>
    </row>
    <row r="295" spans="1:10" x14ac:dyDescent="0.25">
      <c r="A295" s="17" t="s">
        <v>56</v>
      </c>
      <c r="B295" s="57">
        <v>775053</v>
      </c>
      <c r="C295" s="57">
        <v>52</v>
      </c>
      <c r="D295" s="15">
        <f t="shared" si="8"/>
        <v>6</v>
      </c>
      <c r="E295" s="16">
        <v>56</v>
      </c>
      <c r="F295" s="45"/>
      <c r="G295" s="16">
        <v>0.57999999999999996</v>
      </c>
      <c r="H295" s="19"/>
      <c r="I295" s="19">
        <f>LOOKUP(D295,'orientační hodnoty'!F:F,'orientační hodnoty'!G:G)</f>
        <v>120000</v>
      </c>
      <c r="J295" s="49">
        <f t="shared" si="9"/>
        <v>69600</v>
      </c>
    </row>
    <row r="296" spans="1:10" x14ac:dyDescent="0.25">
      <c r="A296" s="17" t="s">
        <v>56</v>
      </c>
      <c r="B296" s="57">
        <v>775053</v>
      </c>
      <c r="C296" s="57">
        <v>90</v>
      </c>
      <c r="D296" s="15">
        <f t="shared" si="8"/>
        <v>9</v>
      </c>
      <c r="E296" s="16">
        <v>181</v>
      </c>
      <c r="F296" s="45"/>
      <c r="G296" s="16">
        <v>0.71</v>
      </c>
      <c r="H296" s="19"/>
      <c r="I296" s="19">
        <f>LOOKUP(D296,'orientační hodnoty'!F:F,'orientační hodnoty'!G:G)</f>
        <v>240000</v>
      </c>
      <c r="J296" s="49">
        <f t="shared" si="9"/>
        <v>170400</v>
      </c>
    </row>
    <row r="297" spans="1:10" x14ac:dyDescent="0.25">
      <c r="A297" s="17" t="s">
        <v>35</v>
      </c>
      <c r="B297" s="57">
        <v>775002</v>
      </c>
      <c r="C297" s="57">
        <v>129</v>
      </c>
      <c r="D297" s="15">
        <f t="shared" si="8"/>
        <v>13</v>
      </c>
      <c r="E297" s="16">
        <v>291</v>
      </c>
      <c r="F297" s="45"/>
      <c r="G297" s="16">
        <v>1.03</v>
      </c>
      <c r="H297" s="19"/>
      <c r="I297" s="19">
        <f>LOOKUP(D297,'orientační hodnoty'!F:F,'orientační hodnoty'!G:G)</f>
        <v>340000</v>
      </c>
      <c r="J297" s="49">
        <f t="shared" si="9"/>
        <v>350200</v>
      </c>
    </row>
    <row r="298" spans="1:10" x14ac:dyDescent="0.25">
      <c r="A298" s="17" t="s">
        <v>35</v>
      </c>
      <c r="B298" s="57">
        <v>775002</v>
      </c>
      <c r="C298" s="57">
        <v>139</v>
      </c>
      <c r="D298" s="15">
        <f t="shared" si="8"/>
        <v>14</v>
      </c>
      <c r="E298" s="16">
        <v>3044</v>
      </c>
      <c r="F298" s="45"/>
      <c r="G298" s="16">
        <v>9.36</v>
      </c>
      <c r="H298" s="19"/>
      <c r="I298" s="19">
        <f>LOOKUP(D298,'orientační hodnoty'!F:F,'orientační hodnoty'!G:G)</f>
        <v>360000</v>
      </c>
      <c r="J298" s="49">
        <f t="shared" si="9"/>
        <v>3369600</v>
      </c>
    </row>
    <row r="299" spans="1:10" x14ac:dyDescent="0.25">
      <c r="A299" s="17" t="s">
        <v>56</v>
      </c>
      <c r="B299" s="57">
        <v>775053</v>
      </c>
      <c r="C299" s="57">
        <v>139</v>
      </c>
      <c r="D299" s="15">
        <f t="shared" si="8"/>
        <v>14</v>
      </c>
      <c r="E299" s="16">
        <v>206</v>
      </c>
      <c r="F299" s="45"/>
      <c r="G299" s="16">
        <v>1.02</v>
      </c>
      <c r="H299" s="19"/>
      <c r="I299" s="19">
        <f>LOOKUP(D299,'orientační hodnoty'!F:F,'orientační hodnoty'!G:G)</f>
        <v>360000</v>
      </c>
      <c r="J299" s="49">
        <f t="shared" si="9"/>
        <v>367200</v>
      </c>
    </row>
    <row r="300" spans="1:10" x14ac:dyDescent="0.25">
      <c r="A300" s="17" t="s">
        <v>56</v>
      </c>
      <c r="B300" s="57">
        <v>775053</v>
      </c>
      <c r="C300" s="57">
        <v>69</v>
      </c>
      <c r="D300" s="15">
        <f t="shared" si="8"/>
        <v>7</v>
      </c>
      <c r="E300" s="16">
        <v>95</v>
      </c>
      <c r="F300" s="45"/>
      <c r="G300" s="16">
        <v>0.53</v>
      </c>
      <c r="H300" s="19"/>
      <c r="I300" s="19">
        <f>LOOKUP(D300,'orientační hodnoty'!F:F,'orientační hodnoty'!G:G)</f>
        <v>160000</v>
      </c>
      <c r="J300" s="49">
        <f t="shared" si="9"/>
        <v>84800</v>
      </c>
    </row>
    <row r="301" spans="1:10" x14ac:dyDescent="0.25">
      <c r="A301" s="17" t="s">
        <v>35</v>
      </c>
      <c r="B301" s="57">
        <v>775002</v>
      </c>
      <c r="C301" s="57">
        <v>90</v>
      </c>
      <c r="D301" s="15">
        <f t="shared" si="8"/>
        <v>9</v>
      </c>
      <c r="E301" s="16">
        <v>98</v>
      </c>
      <c r="F301" s="45"/>
      <c r="G301" s="16">
        <v>0.56999999999999995</v>
      </c>
      <c r="H301" s="19"/>
      <c r="I301" s="19">
        <f>LOOKUP(D301,'orientační hodnoty'!F:F,'orientační hodnoty'!G:G)</f>
        <v>240000</v>
      </c>
      <c r="J301" s="49">
        <f t="shared" si="9"/>
        <v>136800</v>
      </c>
    </row>
    <row r="302" spans="1:10" x14ac:dyDescent="0.25">
      <c r="A302" s="17" t="s">
        <v>56</v>
      </c>
      <c r="B302" s="57">
        <v>775053</v>
      </c>
      <c r="C302" s="57">
        <v>150</v>
      </c>
      <c r="D302" s="15">
        <f t="shared" si="8"/>
        <v>15</v>
      </c>
      <c r="E302" s="16">
        <v>1536</v>
      </c>
      <c r="F302" s="45"/>
      <c r="G302" s="16">
        <v>6.73</v>
      </c>
      <c r="H302" s="19"/>
      <c r="I302" s="19">
        <f>LOOKUP(D302,'orientační hodnoty'!F:F,'orientační hodnoty'!G:G)</f>
        <v>380000</v>
      </c>
      <c r="J302" s="49">
        <f t="shared" si="9"/>
        <v>2557400</v>
      </c>
    </row>
    <row r="303" spans="1:10" x14ac:dyDescent="0.25">
      <c r="A303" s="17" t="s">
        <v>35</v>
      </c>
      <c r="B303" s="57">
        <v>775002</v>
      </c>
      <c r="C303" s="57">
        <v>174</v>
      </c>
      <c r="D303" s="15">
        <f t="shared" si="8"/>
        <v>18</v>
      </c>
      <c r="E303" s="16">
        <v>352</v>
      </c>
      <c r="F303" s="45"/>
      <c r="G303" s="16">
        <v>1.18</v>
      </c>
      <c r="H303" s="19"/>
      <c r="I303" s="19">
        <f>LOOKUP(D303,'orientační hodnoty'!F:F,'orientační hodnoty'!G:G)</f>
        <v>440000</v>
      </c>
      <c r="J303" s="49">
        <f t="shared" si="9"/>
        <v>519200</v>
      </c>
    </row>
    <row r="304" spans="1:10" x14ac:dyDescent="0.25">
      <c r="A304" s="17" t="s">
        <v>57</v>
      </c>
      <c r="B304" s="57">
        <v>765724</v>
      </c>
      <c r="C304" s="57">
        <v>31</v>
      </c>
      <c r="D304" s="15">
        <f t="shared" si="8"/>
        <v>4</v>
      </c>
      <c r="E304" s="16">
        <v>51</v>
      </c>
      <c r="F304" s="45"/>
      <c r="G304" s="16">
        <v>0.48</v>
      </c>
      <c r="H304" s="19"/>
      <c r="I304" s="19">
        <f>LOOKUP(D304,'orientační hodnoty'!F:F,'orientační hodnoty'!G:G)</f>
        <v>50000</v>
      </c>
      <c r="J304" s="49">
        <f t="shared" si="9"/>
        <v>24000</v>
      </c>
    </row>
    <row r="305" spans="1:10" x14ac:dyDescent="0.25">
      <c r="A305" s="17" t="s">
        <v>57</v>
      </c>
      <c r="B305" s="57">
        <v>765724</v>
      </c>
      <c r="C305" s="57">
        <v>107</v>
      </c>
      <c r="D305" s="15">
        <f t="shared" si="8"/>
        <v>11</v>
      </c>
      <c r="E305" s="16">
        <v>83</v>
      </c>
      <c r="F305" s="45"/>
      <c r="G305" s="16"/>
      <c r="H305" s="19"/>
      <c r="I305" s="19">
        <f>LOOKUP(D305,'orientační hodnoty'!F:F,'orientační hodnoty'!G:G)</f>
        <v>300000</v>
      </c>
      <c r="J305" s="49">
        <f t="shared" si="9"/>
        <v>0</v>
      </c>
    </row>
    <row r="306" spans="1:10" x14ac:dyDescent="0.25">
      <c r="A306" s="17" t="s">
        <v>52</v>
      </c>
      <c r="B306" s="57">
        <v>765732</v>
      </c>
      <c r="C306" s="57">
        <v>75</v>
      </c>
      <c r="D306" s="15">
        <f t="shared" si="8"/>
        <v>8</v>
      </c>
      <c r="E306" s="16">
        <v>105</v>
      </c>
      <c r="F306" s="45"/>
      <c r="G306" s="16">
        <v>0.39</v>
      </c>
      <c r="H306" s="19"/>
      <c r="I306" s="19">
        <f>LOOKUP(D306,'orientační hodnoty'!F:F,'orientační hodnoty'!G:G)</f>
        <v>200000</v>
      </c>
      <c r="J306" s="49">
        <f t="shared" si="9"/>
        <v>78000</v>
      </c>
    </row>
    <row r="307" spans="1:10" x14ac:dyDescent="0.25">
      <c r="A307" s="17" t="s">
        <v>52</v>
      </c>
      <c r="B307" s="57">
        <v>765732</v>
      </c>
      <c r="C307" s="57">
        <v>98</v>
      </c>
      <c r="D307" s="15">
        <f t="shared" si="8"/>
        <v>10</v>
      </c>
      <c r="E307" s="16">
        <v>56</v>
      </c>
      <c r="F307" s="45"/>
      <c r="G307" s="16">
        <v>0.22</v>
      </c>
      <c r="H307" s="19"/>
      <c r="I307" s="19">
        <f>LOOKUP(D307,'orientační hodnoty'!F:F,'orientační hodnoty'!G:G)</f>
        <v>280000</v>
      </c>
      <c r="J307" s="49">
        <f t="shared" si="9"/>
        <v>61600</v>
      </c>
    </row>
    <row r="308" spans="1:10" x14ac:dyDescent="0.25">
      <c r="A308" s="17" t="s">
        <v>52</v>
      </c>
      <c r="B308" s="57">
        <v>765732</v>
      </c>
      <c r="C308" s="57">
        <v>91</v>
      </c>
      <c r="D308" s="15">
        <f t="shared" si="8"/>
        <v>10</v>
      </c>
      <c r="E308" s="16">
        <v>317</v>
      </c>
      <c r="F308" s="45"/>
      <c r="G308" s="16">
        <v>1.04</v>
      </c>
      <c r="H308" s="19"/>
      <c r="I308" s="19">
        <f>LOOKUP(D308,'orientační hodnoty'!F:F,'orientační hodnoty'!G:G)</f>
        <v>280000</v>
      </c>
      <c r="J308" s="49">
        <f t="shared" si="9"/>
        <v>291200</v>
      </c>
    </row>
    <row r="309" spans="1:10" x14ac:dyDescent="0.25">
      <c r="A309" s="17" t="s">
        <v>52</v>
      </c>
      <c r="B309" s="57">
        <v>765732</v>
      </c>
      <c r="C309" s="57">
        <v>61</v>
      </c>
      <c r="D309" s="15">
        <f t="shared" si="8"/>
        <v>7</v>
      </c>
      <c r="E309" s="16">
        <v>74</v>
      </c>
      <c r="F309" s="45"/>
      <c r="G309" s="16">
        <v>0.95</v>
      </c>
      <c r="H309" s="19"/>
      <c r="I309" s="19">
        <f>LOOKUP(D309,'orientační hodnoty'!F:F,'orientační hodnoty'!G:G)</f>
        <v>160000</v>
      </c>
      <c r="J309" s="49">
        <f t="shared" si="9"/>
        <v>152000</v>
      </c>
    </row>
    <row r="310" spans="1:10" x14ac:dyDescent="0.25">
      <c r="A310" s="17" t="s">
        <v>52</v>
      </c>
      <c r="B310" s="57">
        <v>765732</v>
      </c>
      <c r="C310" s="57">
        <v>130</v>
      </c>
      <c r="D310" s="15">
        <f t="shared" si="8"/>
        <v>13</v>
      </c>
      <c r="E310" s="16">
        <v>276</v>
      </c>
      <c r="F310" s="45"/>
      <c r="G310" s="16"/>
      <c r="H310" s="19"/>
      <c r="I310" s="19">
        <f>LOOKUP(D310,'orientační hodnoty'!F:F,'orientační hodnoty'!G:G)</f>
        <v>340000</v>
      </c>
      <c r="J310" s="49">
        <f t="shared" si="9"/>
        <v>0</v>
      </c>
    </row>
    <row r="311" spans="1:10" x14ac:dyDescent="0.25">
      <c r="A311" s="17" t="s">
        <v>58</v>
      </c>
      <c r="B311" s="57">
        <v>775894</v>
      </c>
      <c r="C311" s="57">
        <v>23</v>
      </c>
      <c r="D311" s="15">
        <f t="shared" si="8"/>
        <v>3</v>
      </c>
      <c r="E311" s="16">
        <v>45</v>
      </c>
      <c r="F311" s="45"/>
      <c r="G311" s="16">
        <v>0.57999999999999996</v>
      </c>
      <c r="H311" s="19"/>
      <c r="I311" s="19">
        <f>LOOKUP(D311,'orientační hodnoty'!F:F,'orientační hodnoty'!G:G)</f>
        <v>30000</v>
      </c>
      <c r="J311" s="49">
        <f t="shared" si="9"/>
        <v>17400</v>
      </c>
    </row>
    <row r="312" spans="1:10" x14ac:dyDescent="0.25">
      <c r="A312" s="17" t="s">
        <v>58</v>
      </c>
      <c r="B312" s="57">
        <v>775894</v>
      </c>
      <c r="C312" s="57">
        <v>22</v>
      </c>
      <c r="D312" s="15">
        <f t="shared" si="8"/>
        <v>3</v>
      </c>
      <c r="E312" s="16">
        <v>383</v>
      </c>
      <c r="F312" s="45"/>
      <c r="G312" s="16">
        <v>3.47</v>
      </c>
      <c r="H312" s="19"/>
      <c r="I312" s="19">
        <f>LOOKUP(D312,'orientační hodnoty'!F:F,'orientační hodnoty'!G:G)</f>
        <v>30000</v>
      </c>
      <c r="J312" s="49">
        <f t="shared" si="9"/>
        <v>104100</v>
      </c>
    </row>
    <row r="313" spans="1:10" x14ac:dyDescent="0.25">
      <c r="A313" s="17" t="s">
        <v>58</v>
      </c>
      <c r="B313" s="57">
        <v>775894</v>
      </c>
      <c r="C313" s="57">
        <v>38</v>
      </c>
      <c r="D313" s="15">
        <f t="shared" si="8"/>
        <v>4</v>
      </c>
      <c r="E313" s="16">
        <v>143</v>
      </c>
      <c r="F313" s="45"/>
      <c r="G313" s="16">
        <v>0.77</v>
      </c>
      <c r="H313" s="19"/>
      <c r="I313" s="19">
        <f>LOOKUP(D313,'orientační hodnoty'!F:F,'orientační hodnoty'!G:G)</f>
        <v>50000</v>
      </c>
      <c r="J313" s="49">
        <f t="shared" si="9"/>
        <v>38500</v>
      </c>
    </row>
    <row r="314" spans="1:10" x14ac:dyDescent="0.25">
      <c r="A314" s="17" t="s">
        <v>58</v>
      </c>
      <c r="B314" s="57">
        <v>775894</v>
      </c>
      <c r="C314" s="57">
        <v>52</v>
      </c>
      <c r="D314" s="15">
        <f t="shared" si="8"/>
        <v>6</v>
      </c>
      <c r="E314" s="16">
        <v>29</v>
      </c>
      <c r="F314" s="45"/>
      <c r="G314" s="16">
        <v>0.13</v>
      </c>
      <c r="H314" s="19"/>
      <c r="I314" s="19">
        <f>LOOKUP(D314,'orientační hodnoty'!F:F,'orientační hodnoty'!G:G)</f>
        <v>120000</v>
      </c>
      <c r="J314" s="49">
        <f t="shared" si="9"/>
        <v>15600</v>
      </c>
    </row>
    <row r="315" spans="1:10" x14ac:dyDescent="0.25">
      <c r="A315" s="17" t="s">
        <v>58</v>
      </c>
      <c r="B315" s="57">
        <v>775894</v>
      </c>
      <c r="C315" s="57">
        <v>63</v>
      </c>
      <c r="D315" s="15">
        <f t="shared" si="8"/>
        <v>7</v>
      </c>
      <c r="E315" s="16">
        <v>350</v>
      </c>
      <c r="F315" s="45"/>
      <c r="G315" s="16">
        <v>1.77</v>
      </c>
      <c r="H315" s="19"/>
      <c r="I315" s="19">
        <f>LOOKUP(D315,'orientační hodnoty'!F:F,'orientační hodnoty'!G:G)</f>
        <v>160000</v>
      </c>
      <c r="J315" s="49">
        <f t="shared" si="9"/>
        <v>283200</v>
      </c>
    </row>
    <row r="316" spans="1:10" x14ac:dyDescent="0.25">
      <c r="A316" s="17" t="s">
        <v>58</v>
      </c>
      <c r="B316" s="57">
        <v>775894</v>
      </c>
      <c r="C316" s="57">
        <v>90</v>
      </c>
      <c r="D316" s="15">
        <f t="shared" si="8"/>
        <v>9</v>
      </c>
      <c r="E316" s="16">
        <v>826</v>
      </c>
      <c r="F316" s="45"/>
      <c r="G316" s="16">
        <v>3.3</v>
      </c>
      <c r="H316" s="19"/>
      <c r="I316" s="19">
        <f>LOOKUP(D316,'orientační hodnoty'!F:F,'orientační hodnoty'!G:G)</f>
        <v>240000</v>
      </c>
      <c r="J316" s="49">
        <f t="shared" si="9"/>
        <v>792000</v>
      </c>
    </row>
    <row r="317" spans="1:10" x14ac:dyDescent="0.25">
      <c r="A317" s="17" t="s">
        <v>58</v>
      </c>
      <c r="B317" s="57">
        <v>775894</v>
      </c>
      <c r="C317" s="57">
        <v>90</v>
      </c>
      <c r="D317" s="15">
        <f t="shared" si="8"/>
        <v>9</v>
      </c>
      <c r="E317" s="16">
        <v>255</v>
      </c>
      <c r="F317" s="45"/>
      <c r="G317" s="16">
        <v>0.66</v>
      </c>
      <c r="H317" s="19"/>
      <c r="I317" s="19">
        <f>LOOKUP(D317,'orientační hodnoty'!F:F,'orientační hodnoty'!G:G)</f>
        <v>240000</v>
      </c>
      <c r="J317" s="49">
        <f t="shared" si="9"/>
        <v>158400</v>
      </c>
    </row>
    <row r="318" spans="1:10" x14ac:dyDescent="0.25">
      <c r="A318" s="17" t="s">
        <v>58</v>
      </c>
      <c r="B318" s="57">
        <v>775894</v>
      </c>
      <c r="C318" s="57">
        <v>105</v>
      </c>
      <c r="D318" s="15">
        <f t="shared" si="8"/>
        <v>11</v>
      </c>
      <c r="E318" s="16">
        <v>237</v>
      </c>
      <c r="F318" s="45"/>
      <c r="G318" s="16">
        <v>0.75</v>
      </c>
      <c r="H318" s="19"/>
      <c r="I318" s="19">
        <f>LOOKUP(D318,'orientační hodnoty'!F:F,'orientační hodnoty'!G:G)</f>
        <v>300000</v>
      </c>
      <c r="J318" s="49">
        <f t="shared" si="9"/>
        <v>225000</v>
      </c>
    </row>
    <row r="319" spans="1:10" x14ac:dyDescent="0.25">
      <c r="A319" s="17" t="s">
        <v>58</v>
      </c>
      <c r="B319" s="57">
        <v>775894</v>
      </c>
      <c r="C319" s="57">
        <v>58</v>
      </c>
      <c r="D319" s="15">
        <f t="shared" si="8"/>
        <v>6</v>
      </c>
      <c r="E319" s="16">
        <v>206</v>
      </c>
      <c r="F319" s="45"/>
      <c r="G319" s="16">
        <v>1.94</v>
      </c>
      <c r="H319" s="19"/>
      <c r="I319" s="19">
        <f>LOOKUP(D319,'orientační hodnoty'!F:F,'orientační hodnoty'!G:G)</f>
        <v>120000</v>
      </c>
      <c r="J319" s="49">
        <f t="shared" si="9"/>
        <v>232800</v>
      </c>
    </row>
    <row r="320" spans="1:10" x14ac:dyDescent="0.25">
      <c r="A320" s="17" t="s">
        <v>58</v>
      </c>
      <c r="B320" s="57">
        <v>775894</v>
      </c>
      <c r="C320" s="57">
        <v>171</v>
      </c>
      <c r="D320" s="15">
        <f t="shared" si="8"/>
        <v>18</v>
      </c>
      <c r="E320" s="16">
        <v>481</v>
      </c>
      <c r="F320" s="45"/>
      <c r="G320" s="16"/>
      <c r="H320" s="19"/>
      <c r="I320" s="19">
        <f>LOOKUP(D320,'orientační hodnoty'!F:F,'orientační hodnoty'!G:G)</f>
        <v>440000</v>
      </c>
      <c r="J320" s="49">
        <f t="shared" si="9"/>
        <v>0</v>
      </c>
    </row>
    <row r="321" spans="1:10" x14ac:dyDescent="0.25">
      <c r="A321" s="17" t="s">
        <v>58</v>
      </c>
      <c r="B321" s="57">
        <v>775894</v>
      </c>
      <c r="C321" s="57">
        <v>35</v>
      </c>
      <c r="D321" s="15">
        <f t="shared" si="8"/>
        <v>4</v>
      </c>
      <c r="E321" s="16">
        <v>207</v>
      </c>
      <c r="F321" s="45"/>
      <c r="G321" s="16">
        <v>1.74</v>
      </c>
      <c r="H321" s="19"/>
      <c r="I321" s="19">
        <f>LOOKUP(D321,'orientační hodnoty'!F:F,'orientační hodnoty'!G:G)</f>
        <v>50000</v>
      </c>
      <c r="J321" s="49">
        <f t="shared" si="9"/>
        <v>87000</v>
      </c>
    </row>
    <row r="322" spans="1:10" x14ac:dyDescent="0.25">
      <c r="A322" s="17" t="s">
        <v>58</v>
      </c>
      <c r="B322" s="57">
        <v>775894</v>
      </c>
      <c r="C322" s="57">
        <v>59</v>
      </c>
      <c r="D322" s="15">
        <f t="shared" si="8"/>
        <v>6</v>
      </c>
      <c r="E322" s="16">
        <v>282</v>
      </c>
      <c r="F322" s="45"/>
      <c r="G322" s="16">
        <v>1.33</v>
      </c>
      <c r="H322" s="19"/>
      <c r="I322" s="19">
        <f>LOOKUP(D322,'orientační hodnoty'!F:F,'orientační hodnoty'!G:G)</f>
        <v>120000</v>
      </c>
      <c r="J322" s="49">
        <f t="shared" si="9"/>
        <v>159600</v>
      </c>
    </row>
    <row r="323" spans="1:10" x14ac:dyDescent="0.25">
      <c r="A323" s="17" t="s">
        <v>58</v>
      </c>
      <c r="B323" s="57">
        <v>775894</v>
      </c>
      <c r="C323" s="57">
        <v>71</v>
      </c>
      <c r="D323" s="15">
        <f t="shared" si="8"/>
        <v>8</v>
      </c>
      <c r="E323" s="16">
        <v>45</v>
      </c>
      <c r="F323" s="45"/>
      <c r="G323" s="16">
        <v>0.25</v>
      </c>
      <c r="H323" s="19"/>
      <c r="I323" s="19">
        <f>LOOKUP(D323,'orientační hodnoty'!F:F,'orientační hodnoty'!G:G)</f>
        <v>200000</v>
      </c>
      <c r="J323" s="49">
        <f t="shared" si="9"/>
        <v>50000</v>
      </c>
    </row>
    <row r="324" spans="1:10" x14ac:dyDescent="0.25">
      <c r="A324" s="17" t="s">
        <v>58</v>
      </c>
      <c r="B324" s="57">
        <v>775894</v>
      </c>
      <c r="C324" s="57">
        <v>71</v>
      </c>
      <c r="D324" s="15">
        <f t="shared" si="8"/>
        <v>8</v>
      </c>
      <c r="E324" s="16">
        <v>690</v>
      </c>
      <c r="F324" s="45"/>
      <c r="G324" s="16">
        <v>2.59</v>
      </c>
      <c r="H324" s="19"/>
      <c r="I324" s="19">
        <f>LOOKUP(D324,'orientační hodnoty'!F:F,'orientační hodnoty'!G:G)</f>
        <v>200000</v>
      </c>
      <c r="J324" s="49">
        <f t="shared" si="9"/>
        <v>518000</v>
      </c>
    </row>
    <row r="325" spans="1:10" x14ac:dyDescent="0.25">
      <c r="A325" s="17" t="s">
        <v>58</v>
      </c>
      <c r="B325" s="57">
        <v>775894</v>
      </c>
      <c r="C325" s="57">
        <v>95</v>
      </c>
      <c r="D325" s="15">
        <f t="shared" si="8"/>
        <v>10</v>
      </c>
      <c r="E325" s="16">
        <v>2435</v>
      </c>
      <c r="F325" s="45"/>
      <c r="G325" s="16">
        <v>8.27</v>
      </c>
      <c r="H325" s="19"/>
      <c r="I325" s="19">
        <f>LOOKUP(D325,'orientační hodnoty'!F:F,'orientační hodnoty'!G:G)</f>
        <v>280000</v>
      </c>
      <c r="J325" s="49">
        <f t="shared" si="9"/>
        <v>2315600</v>
      </c>
    </row>
    <row r="326" spans="1:10" x14ac:dyDescent="0.25">
      <c r="A326" s="17" t="s">
        <v>58</v>
      </c>
      <c r="B326" s="57">
        <v>775894</v>
      </c>
      <c r="C326" s="57">
        <v>148</v>
      </c>
      <c r="D326" s="15">
        <f t="shared" si="8"/>
        <v>15</v>
      </c>
      <c r="E326" s="16">
        <v>1142</v>
      </c>
      <c r="F326" s="45"/>
      <c r="G326" s="16">
        <v>5.48</v>
      </c>
      <c r="H326" s="19"/>
      <c r="I326" s="19">
        <f>LOOKUP(D326,'orientační hodnoty'!F:F,'orientační hodnoty'!G:G)</f>
        <v>380000</v>
      </c>
      <c r="J326" s="49">
        <f t="shared" si="9"/>
        <v>2082400.0000000002</v>
      </c>
    </row>
    <row r="327" spans="1:10" x14ac:dyDescent="0.25">
      <c r="A327" s="17" t="s">
        <v>58</v>
      </c>
      <c r="B327" s="57">
        <v>775894</v>
      </c>
      <c r="C327" s="57">
        <v>8</v>
      </c>
      <c r="D327" s="15">
        <f t="shared" si="8"/>
        <v>1</v>
      </c>
      <c r="E327" s="16">
        <v>0</v>
      </c>
      <c r="F327" s="45"/>
      <c r="G327" s="16">
        <v>2.44</v>
      </c>
      <c r="H327" s="19"/>
      <c r="I327" s="19">
        <f>LOOKUP(D327,'orientační hodnoty'!F:F,'orientační hodnoty'!G:G)</f>
        <v>10000</v>
      </c>
      <c r="J327" s="49">
        <f t="shared" si="9"/>
        <v>24400</v>
      </c>
    </row>
    <row r="328" spans="1:10" x14ac:dyDescent="0.25">
      <c r="A328" s="17" t="s">
        <v>58</v>
      </c>
      <c r="B328" s="57">
        <v>775894</v>
      </c>
      <c r="C328" s="57">
        <v>212</v>
      </c>
      <c r="D328" s="15">
        <f t="shared" si="8"/>
        <v>22</v>
      </c>
      <c r="E328" s="16">
        <v>465</v>
      </c>
      <c r="F328" s="45"/>
      <c r="G328" s="16"/>
      <c r="H328" s="19"/>
      <c r="I328" s="19">
        <f>LOOKUP(D328,'orientační hodnoty'!F:F,'orientační hodnoty'!G:G)</f>
        <v>480000</v>
      </c>
      <c r="J328" s="49">
        <f t="shared" si="9"/>
        <v>0</v>
      </c>
    </row>
    <row r="329" spans="1:10" x14ac:dyDescent="0.25">
      <c r="A329" s="17" t="s">
        <v>58</v>
      </c>
      <c r="B329" s="57">
        <v>775894</v>
      </c>
      <c r="C329" s="57">
        <v>28</v>
      </c>
      <c r="D329" s="15">
        <f t="shared" si="8"/>
        <v>3</v>
      </c>
      <c r="E329" s="16">
        <v>73</v>
      </c>
      <c r="F329" s="45"/>
      <c r="G329" s="16">
        <v>0.45</v>
      </c>
      <c r="H329" s="19"/>
      <c r="I329" s="19">
        <f>LOOKUP(D329,'orientační hodnoty'!F:F,'orientační hodnoty'!G:G)</f>
        <v>30000</v>
      </c>
      <c r="J329" s="49">
        <f t="shared" si="9"/>
        <v>13500</v>
      </c>
    </row>
    <row r="330" spans="1:10" x14ac:dyDescent="0.25">
      <c r="A330" s="17" t="s">
        <v>58</v>
      </c>
      <c r="B330" s="57">
        <v>775894</v>
      </c>
      <c r="C330" s="57">
        <v>34</v>
      </c>
      <c r="D330" s="15">
        <f t="shared" si="8"/>
        <v>4</v>
      </c>
      <c r="E330" s="16">
        <v>290</v>
      </c>
      <c r="F330" s="45"/>
      <c r="G330" s="16">
        <v>1.57</v>
      </c>
      <c r="H330" s="19"/>
      <c r="I330" s="19">
        <f>LOOKUP(D330,'orientační hodnoty'!F:F,'orientační hodnoty'!G:G)</f>
        <v>50000</v>
      </c>
      <c r="J330" s="49">
        <f t="shared" si="9"/>
        <v>78500</v>
      </c>
    </row>
    <row r="331" spans="1:10" x14ac:dyDescent="0.25">
      <c r="A331" s="17" t="s">
        <v>58</v>
      </c>
      <c r="B331" s="57">
        <v>775894</v>
      </c>
      <c r="C331" s="57">
        <v>52</v>
      </c>
      <c r="D331" s="15">
        <f t="shared" si="8"/>
        <v>6</v>
      </c>
      <c r="E331" s="16">
        <v>143</v>
      </c>
      <c r="F331" s="45"/>
      <c r="G331" s="16">
        <v>0.54</v>
      </c>
      <c r="H331" s="19"/>
      <c r="I331" s="19">
        <f>LOOKUP(D331,'orientační hodnoty'!F:F,'orientační hodnoty'!G:G)</f>
        <v>120000</v>
      </c>
      <c r="J331" s="49">
        <f t="shared" si="9"/>
        <v>64800.000000000007</v>
      </c>
    </row>
    <row r="332" spans="1:10" x14ac:dyDescent="0.25">
      <c r="A332" s="17" t="s">
        <v>58</v>
      </c>
      <c r="B332" s="57">
        <v>775894</v>
      </c>
      <c r="C332" s="57">
        <v>60</v>
      </c>
      <c r="D332" s="15">
        <f t="shared" si="8"/>
        <v>6</v>
      </c>
      <c r="E332" s="16">
        <v>70</v>
      </c>
      <c r="F332" s="45"/>
      <c r="G332" s="16">
        <v>0.32</v>
      </c>
      <c r="H332" s="19"/>
      <c r="I332" s="19">
        <f>LOOKUP(D332,'orientační hodnoty'!F:F,'orientační hodnoty'!G:G)</f>
        <v>120000</v>
      </c>
      <c r="J332" s="49">
        <f t="shared" si="9"/>
        <v>38400</v>
      </c>
    </row>
    <row r="333" spans="1:10" x14ac:dyDescent="0.25">
      <c r="A333" s="17" t="s">
        <v>58</v>
      </c>
      <c r="B333" s="57">
        <v>775894</v>
      </c>
      <c r="C333" s="57">
        <v>68</v>
      </c>
      <c r="D333" s="15">
        <f t="shared" si="8"/>
        <v>7</v>
      </c>
      <c r="E333" s="16">
        <v>200</v>
      </c>
      <c r="F333" s="45"/>
      <c r="G333" s="16">
        <v>0.97</v>
      </c>
      <c r="H333" s="19"/>
      <c r="I333" s="19">
        <f>LOOKUP(D333,'orientační hodnoty'!F:F,'orientační hodnoty'!G:G)</f>
        <v>160000</v>
      </c>
      <c r="J333" s="49">
        <f t="shared" si="9"/>
        <v>155200</v>
      </c>
    </row>
    <row r="334" spans="1:10" x14ac:dyDescent="0.25">
      <c r="A334" s="17" t="s">
        <v>58</v>
      </c>
      <c r="B334" s="57">
        <v>775894</v>
      </c>
      <c r="C334" s="57">
        <v>91</v>
      </c>
      <c r="D334" s="15">
        <f t="shared" si="8"/>
        <v>10</v>
      </c>
      <c r="E334" s="16">
        <v>711</v>
      </c>
      <c r="F334" s="45"/>
      <c r="G334" s="16">
        <v>2.1</v>
      </c>
      <c r="H334" s="19"/>
      <c r="I334" s="19">
        <f>LOOKUP(D334,'orientační hodnoty'!F:F,'orientační hodnoty'!G:G)</f>
        <v>280000</v>
      </c>
      <c r="J334" s="49">
        <f t="shared" si="9"/>
        <v>588000</v>
      </c>
    </row>
    <row r="335" spans="1:10" x14ac:dyDescent="0.25">
      <c r="A335" s="17" t="s">
        <v>58</v>
      </c>
      <c r="B335" s="57">
        <v>775894</v>
      </c>
      <c r="C335" s="57">
        <v>145</v>
      </c>
      <c r="D335" s="15">
        <f t="shared" si="8"/>
        <v>15</v>
      </c>
      <c r="E335" s="16">
        <v>635</v>
      </c>
      <c r="F335" s="45"/>
      <c r="G335" s="16">
        <v>1.98</v>
      </c>
      <c r="H335" s="19"/>
      <c r="I335" s="19">
        <f>LOOKUP(D335,'orientační hodnoty'!F:F,'orientační hodnoty'!G:G)</f>
        <v>380000</v>
      </c>
      <c r="J335" s="49">
        <f t="shared" si="9"/>
        <v>752400</v>
      </c>
    </row>
    <row r="336" spans="1:10" x14ac:dyDescent="0.25">
      <c r="A336" s="17" t="s">
        <v>59</v>
      </c>
      <c r="B336" s="57">
        <v>636436</v>
      </c>
      <c r="C336" s="57">
        <v>95</v>
      </c>
      <c r="D336" s="15">
        <f t="shared" si="8"/>
        <v>10</v>
      </c>
      <c r="E336" s="16">
        <v>59</v>
      </c>
      <c r="F336" s="45"/>
      <c r="G336" s="16">
        <v>0.28999999999999998</v>
      </c>
      <c r="H336" s="19"/>
      <c r="I336" s="19">
        <f>LOOKUP(D336,'orientační hodnoty'!F:F,'orientační hodnoty'!G:G)</f>
        <v>280000</v>
      </c>
      <c r="J336" s="49">
        <f t="shared" si="9"/>
        <v>81200</v>
      </c>
    </row>
    <row r="337" spans="1:10" x14ac:dyDescent="0.25">
      <c r="A337" s="17" t="s">
        <v>60</v>
      </c>
      <c r="B337" s="57">
        <v>636444</v>
      </c>
      <c r="C337" s="57">
        <v>95</v>
      </c>
      <c r="D337" s="15">
        <f t="shared" si="8"/>
        <v>10</v>
      </c>
      <c r="E337" s="16">
        <v>14</v>
      </c>
      <c r="F337" s="45"/>
      <c r="G337" s="16">
        <v>0.14000000000000001</v>
      </c>
      <c r="H337" s="19"/>
      <c r="I337" s="19">
        <f>LOOKUP(D337,'orientační hodnoty'!F:F,'orientační hodnoty'!G:G)</f>
        <v>280000</v>
      </c>
      <c r="J337" s="49">
        <f t="shared" si="9"/>
        <v>39200.000000000007</v>
      </c>
    </row>
    <row r="338" spans="1:10" x14ac:dyDescent="0.25">
      <c r="A338" s="17" t="s">
        <v>59</v>
      </c>
      <c r="B338" s="57">
        <v>636436</v>
      </c>
      <c r="C338" s="57">
        <v>4</v>
      </c>
      <c r="D338" s="15">
        <f t="shared" si="8"/>
        <v>1</v>
      </c>
      <c r="E338" s="16">
        <v>0</v>
      </c>
      <c r="F338" s="45"/>
      <c r="G338" s="16">
        <v>0.1</v>
      </c>
      <c r="H338" s="19"/>
      <c r="I338" s="19">
        <f>LOOKUP(D338,'orientační hodnoty'!F:F,'orientační hodnoty'!G:G)</f>
        <v>10000</v>
      </c>
      <c r="J338" s="49">
        <f t="shared" si="9"/>
        <v>1000</v>
      </c>
    </row>
    <row r="339" spans="1:10" x14ac:dyDescent="0.25">
      <c r="A339" s="17" t="s">
        <v>59</v>
      </c>
      <c r="B339" s="57">
        <v>636436</v>
      </c>
      <c r="C339" s="57">
        <v>77</v>
      </c>
      <c r="D339" s="15">
        <f t="shared" si="8"/>
        <v>8</v>
      </c>
      <c r="E339" s="16">
        <v>610</v>
      </c>
      <c r="F339" s="45"/>
      <c r="G339" s="16">
        <v>2.4500000000000002</v>
      </c>
      <c r="H339" s="19"/>
      <c r="I339" s="19">
        <f>LOOKUP(D339,'orientační hodnoty'!F:F,'orientační hodnoty'!G:G)</f>
        <v>200000</v>
      </c>
      <c r="J339" s="49">
        <f t="shared" si="9"/>
        <v>490000.00000000006</v>
      </c>
    </row>
    <row r="340" spans="1:10" x14ac:dyDescent="0.25">
      <c r="A340" s="17" t="s">
        <v>59</v>
      </c>
      <c r="B340" s="57">
        <v>636436</v>
      </c>
      <c r="C340" s="57">
        <v>97</v>
      </c>
      <c r="D340" s="15">
        <f t="shared" si="8"/>
        <v>10</v>
      </c>
      <c r="E340" s="16">
        <v>69</v>
      </c>
      <c r="F340" s="45"/>
      <c r="G340" s="16">
        <v>0.21</v>
      </c>
      <c r="H340" s="19"/>
      <c r="I340" s="19">
        <f>LOOKUP(D340,'orientační hodnoty'!F:F,'orientační hodnoty'!G:G)</f>
        <v>280000</v>
      </c>
      <c r="J340" s="49">
        <f t="shared" si="9"/>
        <v>58800</v>
      </c>
    </row>
    <row r="341" spans="1:10" x14ac:dyDescent="0.25">
      <c r="A341" s="17" t="s">
        <v>59</v>
      </c>
      <c r="B341" s="57">
        <v>636436</v>
      </c>
      <c r="C341" s="57">
        <v>117</v>
      </c>
      <c r="D341" s="15">
        <f t="shared" si="8"/>
        <v>12</v>
      </c>
      <c r="E341" s="16">
        <v>37</v>
      </c>
      <c r="F341" s="45"/>
      <c r="G341" s="16">
        <v>0.11</v>
      </c>
      <c r="H341" s="19"/>
      <c r="I341" s="19">
        <f>LOOKUP(D341,'orientační hodnoty'!F:F,'orientační hodnoty'!G:G)</f>
        <v>320000</v>
      </c>
      <c r="J341" s="49">
        <f t="shared" si="9"/>
        <v>35200</v>
      </c>
    </row>
    <row r="342" spans="1:10" x14ac:dyDescent="0.25">
      <c r="A342" s="17" t="s">
        <v>59</v>
      </c>
      <c r="B342" s="57">
        <v>636436</v>
      </c>
      <c r="C342" s="57">
        <v>67</v>
      </c>
      <c r="D342" s="15">
        <f t="shared" si="8"/>
        <v>7</v>
      </c>
      <c r="E342" s="16">
        <v>901</v>
      </c>
      <c r="F342" s="45"/>
      <c r="G342" s="16">
        <v>4.5599999999999996</v>
      </c>
      <c r="H342" s="19"/>
      <c r="I342" s="19">
        <f>LOOKUP(D342,'orientační hodnoty'!F:F,'orientační hodnoty'!G:G)</f>
        <v>160000</v>
      </c>
      <c r="J342" s="49">
        <f t="shared" si="9"/>
        <v>729599.99999999988</v>
      </c>
    </row>
    <row r="343" spans="1:10" x14ac:dyDescent="0.25">
      <c r="A343" s="17" t="s">
        <v>59</v>
      </c>
      <c r="B343" s="57">
        <v>636436</v>
      </c>
      <c r="C343" s="57">
        <v>128</v>
      </c>
      <c r="D343" s="15">
        <f t="shared" ref="D343:D400" si="10">CEILING(C343/10,1)</f>
        <v>13</v>
      </c>
      <c r="E343" s="16">
        <v>1584</v>
      </c>
      <c r="F343" s="45"/>
      <c r="G343" s="16"/>
      <c r="H343" s="19"/>
      <c r="I343" s="19">
        <f>LOOKUP(D343,'orientační hodnoty'!F:F,'orientační hodnoty'!G:G)</f>
        <v>340000</v>
      </c>
      <c r="J343" s="49">
        <f t="shared" ref="J343:J400" si="11">G343*I343</f>
        <v>0</v>
      </c>
    </row>
    <row r="344" spans="1:10" x14ac:dyDescent="0.25">
      <c r="A344" s="17" t="s">
        <v>59</v>
      </c>
      <c r="B344" s="57">
        <v>636436</v>
      </c>
      <c r="C344" s="57">
        <v>127</v>
      </c>
      <c r="D344" s="15">
        <f t="shared" si="10"/>
        <v>13</v>
      </c>
      <c r="E344" s="16">
        <v>879</v>
      </c>
      <c r="F344" s="45"/>
      <c r="G344" s="16">
        <v>2.9</v>
      </c>
      <c r="H344" s="19"/>
      <c r="I344" s="19">
        <f>LOOKUP(D344,'orientační hodnoty'!F:F,'orientační hodnoty'!G:G)</f>
        <v>340000</v>
      </c>
      <c r="J344" s="49">
        <f t="shared" si="11"/>
        <v>986000</v>
      </c>
    </row>
    <row r="345" spans="1:10" x14ac:dyDescent="0.25">
      <c r="A345" s="17" t="s">
        <v>60</v>
      </c>
      <c r="B345" s="57">
        <v>636444</v>
      </c>
      <c r="C345" s="57">
        <v>15</v>
      </c>
      <c r="D345" s="15">
        <f t="shared" si="10"/>
        <v>2</v>
      </c>
      <c r="E345" s="16">
        <v>10</v>
      </c>
      <c r="F345" s="45"/>
      <c r="G345" s="16">
        <v>7.0000000000000007E-2</v>
      </c>
      <c r="H345" s="19"/>
      <c r="I345" s="19">
        <f>LOOKUP(D345,'orientační hodnoty'!F:F,'orientační hodnoty'!G:G)</f>
        <v>20000</v>
      </c>
      <c r="J345" s="49">
        <f t="shared" si="11"/>
        <v>1400.0000000000002</v>
      </c>
    </row>
    <row r="346" spans="1:10" x14ac:dyDescent="0.25">
      <c r="A346" s="17" t="s">
        <v>60</v>
      </c>
      <c r="B346" s="57">
        <v>636444</v>
      </c>
      <c r="C346" s="57">
        <v>87</v>
      </c>
      <c r="D346" s="15">
        <f t="shared" si="10"/>
        <v>9</v>
      </c>
      <c r="E346" s="16">
        <v>999</v>
      </c>
      <c r="F346" s="45"/>
      <c r="G346" s="16">
        <v>3.19</v>
      </c>
      <c r="H346" s="19"/>
      <c r="I346" s="19">
        <f>LOOKUP(D346,'orientační hodnoty'!F:F,'orientační hodnoty'!G:G)</f>
        <v>240000</v>
      </c>
      <c r="J346" s="49">
        <f t="shared" si="11"/>
        <v>765600</v>
      </c>
    </row>
    <row r="347" spans="1:10" x14ac:dyDescent="0.25">
      <c r="A347" s="17" t="s">
        <v>60</v>
      </c>
      <c r="B347" s="57">
        <v>636444</v>
      </c>
      <c r="C347" s="57">
        <v>15</v>
      </c>
      <c r="D347" s="15">
        <f t="shared" si="10"/>
        <v>2</v>
      </c>
      <c r="E347" s="16">
        <v>14</v>
      </c>
      <c r="F347" s="45"/>
      <c r="G347" s="16">
        <v>0.12</v>
      </c>
      <c r="H347" s="19"/>
      <c r="I347" s="19">
        <f>LOOKUP(D347,'orientační hodnoty'!F:F,'orientační hodnoty'!G:G)</f>
        <v>20000</v>
      </c>
      <c r="J347" s="49">
        <f t="shared" si="11"/>
        <v>2400</v>
      </c>
    </row>
    <row r="348" spans="1:10" x14ac:dyDescent="0.25">
      <c r="A348" s="17" t="s">
        <v>60</v>
      </c>
      <c r="B348" s="57">
        <v>636444</v>
      </c>
      <c r="C348" s="57">
        <v>45</v>
      </c>
      <c r="D348" s="15">
        <f t="shared" si="10"/>
        <v>5</v>
      </c>
      <c r="E348" s="16">
        <v>68</v>
      </c>
      <c r="F348" s="45"/>
      <c r="G348" s="16">
        <v>0.37</v>
      </c>
      <c r="H348" s="19"/>
      <c r="I348" s="19">
        <f>LOOKUP(D348,'orientační hodnoty'!F:F,'orientační hodnoty'!G:G)</f>
        <v>80000</v>
      </c>
      <c r="J348" s="49">
        <f t="shared" si="11"/>
        <v>29600</v>
      </c>
    </row>
    <row r="349" spans="1:10" x14ac:dyDescent="0.25">
      <c r="A349" s="17" t="s">
        <v>60</v>
      </c>
      <c r="B349" s="57">
        <v>636444</v>
      </c>
      <c r="C349" s="57">
        <v>50</v>
      </c>
      <c r="D349" s="15">
        <f t="shared" si="10"/>
        <v>5</v>
      </c>
      <c r="E349" s="16">
        <v>14</v>
      </c>
      <c r="F349" s="45"/>
      <c r="G349" s="16">
        <v>0.08</v>
      </c>
      <c r="H349" s="19"/>
      <c r="I349" s="19">
        <f>LOOKUP(D349,'orientační hodnoty'!F:F,'orientační hodnoty'!G:G)</f>
        <v>80000</v>
      </c>
      <c r="J349" s="49">
        <f t="shared" si="11"/>
        <v>6400</v>
      </c>
    </row>
    <row r="350" spans="1:10" x14ac:dyDescent="0.25">
      <c r="A350" s="17" t="s">
        <v>60</v>
      </c>
      <c r="B350" s="57">
        <v>636444</v>
      </c>
      <c r="C350" s="57">
        <v>77</v>
      </c>
      <c r="D350" s="15">
        <f t="shared" si="10"/>
        <v>8</v>
      </c>
      <c r="E350" s="16">
        <v>90</v>
      </c>
      <c r="F350" s="45"/>
      <c r="G350" s="16">
        <v>0.57999999999999996</v>
      </c>
      <c r="H350" s="19"/>
      <c r="I350" s="19">
        <f>LOOKUP(D350,'orientační hodnoty'!F:F,'orientační hodnoty'!G:G)</f>
        <v>200000</v>
      </c>
      <c r="J350" s="49">
        <f t="shared" si="11"/>
        <v>115999.99999999999</v>
      </c>
    </row>
    <row r="351" spans="1:10" x14ac:dyDescent="0.25">
      <c r="A351" s="17" t="s">
        <v>60</v>
      </c>
      <c r="B351" s="57">
        <v>636444</v>
      </c>
      <c r="C351" s="57">
        <v>126</v>
      </c>
      <c r="D351" s="15">
        <f t="shared" si="10"/>
        <v>13</v>
      </c>
      <c r="E351" s="16">
        <v>451</v>
      </c>
      <c r="F351" s="45"/>
      <c r="G351" s="16">
        <v>1.3</v>
      </c>
      <c r="H351" s="19"/>
      <c r="I351" s="19">
        <f>LOOKUP(D351,'orientační hodnoty'!F:F,'orientační hodnoty'!G:G)</f>
        <v>340000</v>
      </c>
      <c r="J351" s="49">
        <f t="shared" si="11"/>
        <v>442000</v>
      </c>
    </row>
    <row r="352" spans="1:10" x14ac:dyDescent="0.25">
      <c r="A352" s="17" t="s">
        <v>60</v>
      </c>
      <c r="B352" s="57">
        <v>636444</v>
      </c>
      <c r="C352" s="57">
        <v>153</v>
      </c>
      <c r="D352" s="15">
        <f t="shared" si="10"/>
        <v>16</v>
      </c>
      <c r="E352" s="16">
        <v>88</v>
      </c>
      <c r="F352" s="45"/>
      <c r="G352" s="16">
        <v>0.35</v>
      </c>
      <c r="H352" s="19"/>
      <c r="I352" s="19">
        <f>LOOKUP(D352,'orientační hodnoty'!F:F,'orientační hodnoty'!G:G)</f>
        <v>400000</v>
      </c>
      <c r="J352" s="49">
        <f t="shared" si="11"/>
        <v>140000</v>
      </c>
    </row>
    <row r="353" spans="1:10" x14ac:dyDescent="0.25">
      <c r="A353" s="17" t="s">
        <v>61</v>
      </c>
      <c r="B353" s="57">
        <v>608955</v>
      </c>
      <c r="C353" s="57">
        <v>23</v>
      </c>
      <c r="D353" s="15">
        <f t="shared" si="10"/>
        <v>3</v>
      </c>
      <c r="E353" s="16">
        <v>23</v>
      </c>
      <c r="F353" s="45"/>
      <c r="G353" s="16">
        <v>0.15</v>
      </c>
      <c r="H353" s="19"/>
      <c r="I353" s="19">
        <f>LOOKUP(D353,'orientační hodnoty'!F:F,'orientační hodnoty'!G:G)</f>
        <v>30000</v>
      </c>
      <c r="J353" s="49">
        <f t="shared" si="11"/>
        <v>4500</v>
      </c>
    </row>
    <row r="354" spans="1:10" x14ac:dyDescent="0.25">
      <c r="A354" s="17" t="s">
        <v>61</v>
      </c>
      <c r="B354" s="57">
        <v>608955</v>
      </c>
      <c r="C354" s="57">
        <v>33</v>
      </c>
      <c r="D354" s="15">
        <f t="shared" si="10"/>
        <v>4</v>
      </c>
      <c r="E354" s="16">
        <v>26</v>
      </c>
      <c r="F354" s="45"/>
      <c r="G354" s="16">
        <v>0.18</v>
      </c>
      <c r="H354" s="19"/>
      <c r="I354" s="19">
        <f>LOOKUP(D354,'orientační hodnoty'!F:F,'orientační hodnoty'!G:G)</f>
        <v>50000</v>
      </c>
      <c r="J354" s="49">
        <f t="shared" si="11"/>
        <v>9000</v>
      </c>
    </row>
    <row r="355" spans="1:10" x14ac:dyDescent="0.25">
      <c r="A355" s="17" t="s">
        <v>61</v>
      </c>
      <c r="B355" s="57">
        <v>608955</v>
      </c>
      <c r="C355" s="57">
        <v>50</v>
      </c>
      <c r="D355" s="15">
        <f t="shared" si="10"/>
        <v>5</v>
      </c>
      <c r="E355" s="16">
        <v>71</v>
      </c>
      <c r="F355" s="45"/>
      <c r="G355" s="16">
        <v>0.28000000000000003</v>
      </c>
      <c r="H355" s="19"/>
      <c r="I355" s="19">
        <f>LOOKUP(D355,'orientační hodnoty'!F:F,'orientační hodnoty'!G:G)</f>
        <v>80000</v>
      </c>
      <c r="J355" s="49">
        <f t="shared" si="11"/>
        <v>22400.000000000004</v>
      </c>
    </row>
    <row r="356" spans="1:10" x14ac:dyDescent="0.25">
      <c r="A356" s="17" t="s">
        <v>61</v>
      </c>
      <c r="B356" s="57">
        <v>608955</v>
      </c>
      <c r="C356" s="57">
        <v>45</v>
      </c>
      <c r="D356" s="15">
        <f t="shared" si="10"/>
        <v>5</v>
      </c>
      <c r="E356" s="16">
        <v>30</v>
      </c>
      <c r="F356" s="45"/>
      <c r="G356" s="16">
        <v>0.18</v>
      </c>
      <c r="H356" s="19"/>
      <c r="I356" s="19">
        <f>LOOKUP(D356,'orientační hodnoty'!F:F,'orientační hodnoty'!G:G)</f>
        <v>80000</v>
      </c>
      <c r="J356" s="49">
        <f t="shared" si="11"/>
        <v>14400</v>
      </c>
    </row>
    <row r="357" spans="1:10" x14ac:dyDescent="0.25">
      <c r="A357" s="17" t="s">
        <v>61</v>
      </c>
      <c r="B357" s="57">
        <v>608955</v>
      </c>
      <c r="C357" s="57">
        <v>53</v>
      </c>
      <c r="D357" s="15">
        <f t="shared" si="10"/>
        <v>6</v>
      </c>
      <c r="E357" s="16">
        <v>10</v>
      </c>
      <c r="F357" s="45"/>
      <c r="G357" s="16">
        <v>0.05</v>
      </c>
      <c r="H357" s="19"/>
      <c r="I357" s="19">
        <f>LOOKUP(D357,'orientační hodnoty'!F:F,'orientační hodnoty'!G:G)</f>
        <v>120000</v>
      </c>
      <c r="J357" s="49">
        <f t="shared" si="11"/>
        <v>6000</v>
      </c>
    </row>
    <row r="358" spans="1:10" x14ac:dyDescent="0.25">
      <c r="A358" s="17" t="s">
        <v>61</v>
      </c>
      <c r="B358" s="57">
        <v>608955</v>
      </c>
      <c r="C358" s="57">
        <v>61</v>
      </c>
      <c r="D358" s="15">
        <f t="shared" si="10"/>
        <v>7</v>
      </c>
      <c r="E358" s="16">
        <v>4</v>
      </c>
      <c r="F358" s="45"/>
      <c r="G358" s="16">
        <v>0.03</v>
      </c>
      <c r="H358" s="19"/>
      <c r="I358" s="19">
        <f>LOOKUP(D358,'orientační hodnoty'!F:F,'orientační hodnoty'!G:G)</f>
        <v>160000</v>
      </c>
      <c r="J358" s="49">
        <f t="shared" si="11"/>
        <v>4800</v>
      </c>
    </row>
    <row r="359" spans="1:10" x14ac:dyDescent="0.25">
      <c r="A359" s="17" t="s">
        <v>61</v>
      </c>
      <c r="B359" s="57">
        <v>608955</v>
      </c>
      <c r="C359" s="57">
        <v>71</v>
      </c>
      <c r="D359" s="15">
        <f t="shared" si="10"/>
        <v>8</v>
      </c>
      <c r="E359" s="16">
        <v>225</v>
      </c>
      <c r="F359" s="45"/>
      <c r="G359" s="16">
        <v>0.84</v>
      </c>
      <c r="H359" s="19"/>
      <c r="I359" s="19">
        <f>LOOKUP(D359,'orientační hodnoty'!F:F,'orientační hodnoty'!G:G)</f>
        <v>200000</v>
      </c>
      <c r="J359" s="49">
        <f t="shared" si="11"/>
        <v>168000</v>
      </c>
    </row>
    <row r="360" spans="1:10" x14ac:dyDescent="0.25">
      <c r="A360" s="17" t="s">
        <v>61</v>
      </c>
      <c r="B360" s="57">
        <v>608955</v>
      </c>
      <c r="C360" s="57">
        <v>119</v>
      </c>
      <c r="D360" s="15">
        <f t="shared" si="10"/>
        <v>12</v>
      </c>
      <c r="E360" s="16">
        <v>243</v>
      </c>
      <c r="F360" s="45"/>
      <c r="G360" s="16">
        <v>0.98</v>
      </c>
      <c r="H360" s="19"/>
      <c r="I360" s="19">
        <f>LOOKUP(D360,'orientační hodnoty'!F:F,'orientační hodnoty'!G:G)</f>
        <v>320000</v>
      </c>
      <c r="J360" s="49">
        <f t="shared" si="11"/>
        <v>313600</v>
      </c>
    </row>
    <row r="361" spans="1:10" x14ac:dyDescent="0.25">
      <c r="A361" s="17" t="s">
        <v>61</v>
      </c>
      <c r="B361" s="57">
        <v>608955</v>
      </c>
      <c r="C361" s="57">
        <v>52</v>
      </c>
      <c r="D361" s="15">
        <f t="shared" si="10"/>
        <v>6</v>
      </c>
      <c r="E361" s="16">
        <v>90</v>
      </c>
      <c r="F361" s="45"/>
      <c r="G361" s="16">
        <v>0.9</v>
      </c>
      <c r="H361" s="19"/>
      <c r="I361" s="19">
        <f>LOOKUP(D361,'orientační hodnoty'!F:F,'orientační hodnoty'!G:G)</f>
        <v>120000</v>
      </c>
      <c r="J361" s="49">
        <f t="shared" si="11"/>
        <v>108000</v>
      </c>
    </row>
    <row r="362" spans="1:10" x14ac:dyDescent="0.25">
      <c r="A362" s="17" t="s">
        <v>61</v>
      </c>
      <c r="B362" s="57">
        <v>608955</v>
      </c>
      <c r="C362" s="57">
        <v>129</v>
      </c>
      <c r="D362" s="15">
        <f t="shared" si="10"/>
        <v>13</v>
      </c>
      <c r="E362" s="16">
        <v>173</v>
      </c>
      <c r="F362" s="45"/>
      <c r="G362" s="16"/>
      <c r="H362" s="19"/>
      <c r="I362" s="19">
        <f>LOOKUP(D362,'orientační hodnoty'!F:F,'orientační hodnoty'!G:G)</f>
        <v>340000</v>
      </c>
      <c r="J362" s="49">
        <f t="shared" si="11"/>
        <v>0</v>
      </c>
    </row>
    <row r="363" spans="1:10" x14ac:dyDescent="0.25">
      <c r="A363" s="17" t="s">
        <v>61</v>
      </c>
      <c r="B363" s="57">
        <v>608955</v>
      </c>
      <c r="C363" s="57">
        <v>51</v>
      </c>
      <c r="D363" s="15">
        <f t="shared" si="10"/>
        <v>6</v>
      </c>
      <c r="E363" s="16">
        <v>231</v>
      </c>
      <c r="F363" s="45"/>
      <c r="G363" s="16">
        <v>1.25</v>
      </c>
      <c r="H363" s="19"/>
      <c r="I363" s="19">
        <f>LOOKUP(D363,'orientační hodnoty'!F:F,'orientační hodnoty'!G:G)</f>
        <v>120000</v>
      </c>
      <c r="J363" s="49">
        <f t="shared" si="11"/>
        <v>150000</v>
      </c>
    </row>
    <row r="364" spans="1:10" x14ac:dyDescent="0.25">
      <c r="A364" s="17" t="s">
        <v>61</v>
      </c>
      <c r="B364" s="57">
        <v>608955</v>
      </c>
      <c r="C364" s="57">
        <v>125</v>
      </c>
      <c r="D364" s="15">
        <f t="shared" si="10"/>
        <v>13</v>
      </c>
      <c r="E364" s="16">
        <v>291</v>
      </c>
      <c r="F364" s="45"/>
      <c r="G364" s="16"/>
      <c r="H364" s="19"/>
      <c r="I364" s="19">
        <f>LOOKUP(D364,'orientační hodnoty'!F:F,'orientační hodnoty'!G:G)</f>
        <v>340000</v>
      </c>
      <c r="J364" s="49">
        <f t="shared" si="11"/>
        <v>0</v>
      </c>
    </row>
    <row r="365" spans="1:10" x14ac:dyDescent="0.25">
      <c r="A365" s="17" t="s">
        <v>61</v>
      </c>
      <c r="B365" s="57">
        <v>608955</v>
      </c>
      <c r="C365" s="57">
        <v>44</v>
      </c>
      <c r="D365" s="15">
        <f t="shared" si="10"/>
        <v>5</v>
      </c>
      <c r="E365" s="16">
        <v>151</v>
      </c>
      <c r="F365" s="45"/>
      <c r="G365" s="16">
        <v>0.82</v>
      </c>
      <c r="H365" s="19"/>
      <c r="I365" s="19">
        <f>LOOKUP(D365,'orientační hodnoty'!F:F,'orientační hodnoty'!G:G)</f>
        <v>80000</v>
      </c>
      <c r="J365" s="49">
        <f t="shared" si="11"/>
        <v>65600</v>
      </c>
    </row>
    <row r="366" spans="1:10" x14ac:dyDescent="0.25">
      <c r="A366" s="17" t="s">
        <v>61</v>
      </c>
      <c r="B366" s="57">
        <v>608955</v>
      </c>
      <c r="C366" s="57">
        <v>102</v>
      </c>
      <c r="D366" s="15">
        <f t="shared" si="10"/>
        <v>11</v>
      </c>
      <c r="E366" s="16">
        <v>270</v>
      </c>
      <c r="F366" s="45"/>
      <c r="G366" s="16">
        <v>0.99</v>
      </c>
      <c r="H366" s="19"/>
      <c r="I366" s="19">
        <f>LOOKUP(D366,'orientační hodnoty'!F:F,'orientační hodnoty'!G:G)</f>
        <v>300000</v>
      </c>
      <c r="J366" s="49">
        <f t="shared" si="11"/>
        <v>297000</v>
      </c>
    </row>
    <row r="367" spans="1:10" x14ac:dyDescent="0.25">
      <c r="A367" s="17" t="s">
        <v>61</v>
      </c>
      <c r="B367" s="57">
        <v>608955</v>
      </c>
      <c r="C367" s="57">
        <v>123</v>
      </c>
      <c r="D367" s="15">
        <f t="shared" si="10"/>
        <v>13</v>
      </c>
      <c r="E367" s="16">
        <v>91</v>
      </c>
      <c r="F367" s="45"/>
      <c r="G367" s="16">
        <v>0.27</v>
      </c>
      <c r="H367" s="19"/>
      <c r="I367" s="19">
        <f>LOOKUP(D367,'orientační hodnoty'!F:F,'orientační hodnoty'!G:G)</f>
        <v>340000</v>
      </c>
      <c r="J367" s="49">
        <f t="shared" si="11"/>
        <v>91800</v>
      </c>
    </row>
    <row r="368" spans="1:10" x14ac:dyDescent="0.25">
      <c r="A368" s="17" t="s">
        <v>61</v>
      </c>
      <c r="B368" s="57">
        <v>608955</v>
      </c>
      <c r="C368" s="57">
        <v>22</v>
      </c>
      <c r="D368" s="15">
        <f t="shared" si="10"/>
        <v>3</v>
      </c>
      <c r="E368" s="16">
        <v>17</v>
      </c>
      <c r="F368" s="45"/>
      <c r="G368" s="16">
        <v>0.13</v>
      </c>
      <c r="H368" s="19"/>
      <c r="I368" s="19">
        <f>LOOKUP(D368,'orientační hodnoty'!F:F,'orientační hodnoty'!G:G)</f>
        <v>30000</v>
      </c>
      <c r="J368" s="49">
        <f t="shared" si="11"/>
        <v>3900</v>
      </c>
    </row>
    <row r="369" spans="1:10" x14ac:dyDescent="0.25">
      <c r="A369" s="17" t="s">
        <v>61</v>
      </c>
      <c r="B369" s="57">
        <v>608955</v>
      </c>
      <c r="C369" s="57">
        <v>22</v>
      </c>
      <c r="D369" s="15">
        <f t="shared" si="10"/>
        <v>3</v>
      </c>
      <c r="E369" s="16">
        <v>15</v>
      </c>
      <c r="F369" s="45"/>
      <c r="G369" s="16">
        <v>0.11</v>
      </c>
      <c r="H369" s="19"/>
      <c r="I369" s="19">
        <f>LOOKUP(D369,'orientační hodnoty'!F:F,'orientační hodnoty'!G:G)</f>
        <v>30000</v>
      </c>
      <c r="J369" s="49">
        <f t="shared" si="11"/>
        <v>3300</v>
      </c>
    </row>
    <row r="370" spans="1:10" x14ac:dyDescent="0.25">
      <c r="A370" s="17" t="s">
        <v>61</v>
      </c>
      <c r="B370" s="57">
        <v>608955</v>
      </c>
      <c r="C370" s="57">
        <v>32</v>
      </c>
      <c r="D370" s="15">
        <f t="shared" si="10"/>
        <v>4</v>
      </c>
      <c r="E370" s="16">
        <v>262</v>
      </c>
      <c r="F370" s="45"/>
      <c r="G370" s="16">
        <v>1.25</v>
      </c>
      <c r="H370" s="19"/>
      <c r="I370" s="19">
        <f>LOOKUP(D370,'orientační hodnoty'!F:F,'orientační hodnoty'!G:G)</f>
        <v>50000</v>
      </c>
      <c r="J370" s="49">
        <f t="shared" si="11"/>
        <v>62500</v>
      </c>
    </row>
    <row r="371" spans="1:10" x14ac:dyDescent="0.25">
      <c r="A371" s="17" t="s">
        <v>61</v>
      </c>
      <c r="B371" s="57">
        <v>608955</v>
      </c>
      <c r="C371" s="57">
        <v>95</v>
      </c>
      <c r="D371" s="15">
        <f t="shared" si="10"/>
        <v>10</v>
      </c>
      <c r="E371" s="16">
        <v>62</v>
      </c>
      <c r="F371" s="45"/>
      <c r="G371" s="16">
        <v>0.18</v>
      </c>
      <c r="H371" s="19"/>
      <c r="I371" s="19">
        <f>LOOKUP(D371,'orientační hodnoty'!F:F,'orientační hodnoty'!G:G)</f>
        <v>280000</v>
      </c>
      <c r="J371" s="49">
        <f t="shared" si="11"/>
        <v>50400</v>
      </c>
    </row>
    <row r="372" spans="1:10" x14ac:dyDescent="0.25">
      <c r="A372" s="17" t="s">
        <v>61</v>
      </c>
      <c r="B372" s="57">
        <v>608955</v>
      </c>
      <c r="C372" s="57">
        <v>102</v>
      </c>
      <c r="D372" s="15">
        <f t="shared" si="10"/>
        <v>11</v>
      </c>
      <c r="E372" s="16">
        <v>190</v>
      </c>
      <c r="F372" s="45"/>
      <c r="G372" s="16">
        <v>0.63</v>
      </c>
      <c r="H372" s="19"/>
      <c r="I372" s="19">
        <f>LOOKUP(D372,'orientační hodnoty'!F:F,'orientační hodnoty'!G:G)</f>
        <v>300000</v>
      </c>
      <c r="J372" s="49">
        <f t="shared" si="11"/>
        <v>189000</v>
      </c>
    </row>
    <row r="373" spans="1:10" x14ac:dyDescent="0.25">
      <c r="A373" s="17" t="s">
        <v>61</v>
      </c>
      <c r="B373" s="57">
        <v>608955</v>
      </c>
      <c r="C373" s="57">
        <v>123</v>
      </c>
      <c r="D373" s="15">
        <f t="shared" si="10"/>
        <v>13</v>
      </c>
      <c r="E373" s="16">
        <v>281</v>
      </c>
      <c r="F373" s="45"/>
      <c r="G373" s="16">
        <v>0.88</v>
      </c>
      <c r="H373" s="19"/>
      <c r="I373" s="19">
        <f>LOOKUP(D373,'orientační hodnoty'!F:F,'orientační hodnoty'!G:G)</f>
        <v>340000</v>
      </c>
      <c r="J373" s="49">
        <f t="shared" si="11"/>
        <v>299200</v>
      </c>
    </row>
    <row r="374" spans="1:10" x14ac:dyDescent="0.25">
      <c r="A374" s="17" t="s">
        <v>61</v>
      </c>
      <c r="B374" s="57">
        <v>608955</v>
      </c>
      <c r="C374" s="57">
        <v>11</v>
      </c>
      <c r="D374" s="15">
        <f t="shared" si="10"/>
        <v>2</v>
      </c>
      <c r="E374" s="16">
        <v>0</v>
      </c>
      <c r="F374" s="45"/>
      <c r="G374" s="16">
        <v>0.3</v>
      </c>
      <c r="H374" s="19"/>
      <c r="I374" s="19">
        <f>LOOKUP(D374,'orientační hodnoty'!F:F,'orientační hodnoty'!G:G)</f>
        <v>20000</v>
      </c>
      <c r="J374" s="49">
        <f t="shared" si="11"/>
        <v>6000</v>
      </c>
    </row>
    <row r="375" spans="1:10" x14ac:dyDescent="0.25">
      <c r="A375" s="17" t="s">
        <v>61</v>
      </c>
      <c r="B375" s="57">
        <v>608955</v>
      </c>
      <c r="C375" s="57">
        <v>85</v>
      </c>
      <c r="D375" s="15">
        <f t="shared" si="10"/>
        <v>9</v>
      </c>
      <c r="E375" s="16">
        <v>26</v>
      </c>
      <c r="F375" s="45"/>
      <c r="G375" s="16">
        <v>0.16</v>
      </c>
      <c r="H375" s="19"/>
      <c r="I375" s="19">
        <f>LOOKUP(D375,'orientační hodnoty'!F:F,'orientační hodnoty'!G:G)</f>
        <v>240000</v>
      </c>
      <c r="J375" s="49">
        <f t="shared" si="11"/>
        <v>38400</v>
      </c>
    </row>
    <row r="376" spans="1:10" x14ac:dyDescent="0.25">
      <c r="A376" s="17" t="s">
        <v>61</v>
      </c>
      <c r="B376" s="57">
        <v>608955</v>
      </c>
      <c r="C376" s="57">
        <v>0</v>
      </c>
      <c r="D376" s="15">
        <f t="shared" si="10"/>
        <v>0</v>
      </c>
      <c r="E376" s="16">
        <v>0</v>
      </c>
      <c r="F376" s="45"/>
      <c r="G376" s="16">
        <v>0.19</v>
      </c>
      <c r="H376" s="19"/>
      <c r="I376" s="19"/>
      <c r="J376" s="49">
        <f t="shared" si="11"/>
        <v>0</v>
      </c>
    </row>
    <row r="377" spans="1:10" x14ac:dyDescent="0.25">
      <c r="A377" s="17" t="s">
        <v>61</v>
      </c>
      <c r="B377" s="57">
        <v>608955</v>
      </c>
      <c r="C377" s="57">
        <v>35</v>
      </c>
      <c r="D377" s="15">
        <f t="shared" si="10"/>
        <v>4</v>
      </c>
      <c r="E377" s="16">
        <v>131</v>
      </c>
      <c r="F377" s="45"/>
      <c r="G377" s="16">
        <v>0.63</v>
      </c>
      <c r="H377" s="19"/>
      <c r="I377" s="19">
        <f>LOOKUP(D377,'orientační hodnoty'!F:F,'orientační hodnoty'!G:G)</f>
        <v>50000</v>
      </c>
      <c r="J377" s="49">
        <f t="shared" si="11"/>
        <v>31500</v>
      </c>
    </row>
    <row r="378" spans="1:10" x14ac:dyDescent="0.25">
      <c r="A378" s="17" t="s">
        <v>61</v>
      </c>
      <c r="B378" s="57">
        <v>608955</v>
      </c>
      <c r="C378" s="57">
        <v>45</v>
      </c>
      <c r="D378" s="15">
        <f t="shared" si="10"/>
        <v>5</v>
      </c>
      <c r="E378" s="16">
        <v>14</v>
      </c>
      <c r="F378" s="45"/>
      <c r="G378" s="16">
        <v>7.0000000000000007E-2</v>
      </c>
      <c r="H378" s="19"/>
      <c r="I378" s="19">
        <f>LOOKUP(D378,'orientační hodnoty'!F:F,'orientační hodnoty'!G:G)</f>
        <v>80000</v>
      </c>
      <c r="J378" s="49">
        <f t="shared" si="11"/>
        <v>5600.0000000000009</v>
      </c>
    </row>
    <row r="379" spans="1:10" x14ac:dyDescent="0.25">
      <c r="A379" s="17" t="s">
        <v>61</v>
      </c>
      <c r="B379" s="57">
        <v>608955</v>
      </c>
      <c r="C379" s="57">
        <v>65</v>
      </c>
      <c r="D379" s="15">
        <f t="shared" si="10"/>
        <v>7</v>
      </c>
      <c r="E379" s="16">
        <v>97</v>
      </c>
      <c r="F379" s="45"/>
      <c r="G379" s="16">
        <v>0.39</v>
      </c>
      <c r="H379" s="19"/>
      <c r="I379" s="19">
        <f>LOOKUP(D379,'orientační hodnoty'!F:F,'orientační hodnoty'!G:G)</f>
        <v>160000</v>
      </c>
      <c r="J379" s="49">
        <f t="shared" si="11"/>
        <v>62400</v>
      </c>
    </row>
    <row r="380" spans="1:10" x14ac:dyDescent="0.25">
      <c r="A380" s="17" t="s">
        <v>61</v>
      </c>
      <c r="B380" s="57">
        <v>608955</v>
      </c>
      <c r="C380" s="57">
        <v>80</v>
      </c>
      <c r="D380" s="15">
        <f t="shared" si="10"/>
        <v>8</v>
      </c>
      <c r="E380" s="16">
        <v>105</v>
      </c>
      <c r="F380" s="45"/>
      <c r="G380" s="16">
        <v>0.59</v>
      </c>
      <c r="H380" s="19"/>
      <c r="I380" s="19">
        <f>LOOKUP(D380,'orientační hodnoty'!F:F,'orientační hodnoty'!G:G)</f>
        <v>200000</v>
      </c>
      <c r="J380" s="49">
        <f t="shared" si="11"/>
        <v>118000</v>
      </c>
    </row>
    <row r="381" spans="1:10" x14ac:dyDescent="0.25">
      <c r="A381" s="17" t="s">
        <v>61</v>
      </c>
      <c r="B381" s="57">
        <v>608955</v>
      </c>
      <c r="C381" s="57">
        <v>109</v>
      </c>
      <c r="D381" s="15">
        <f t="shared" si="10"/>
        <v>11</v>
      </c>
      <c r="E381" s="16">
        <v>589</v>
      </c>
      <c r="F381" s="45"/>
      <c r="G381" s="16">
        <v>2.7</v>
      </c>
      <c r="H381" s="19"/>
      <c r="I381" s="19">
        <f>LOOKUP(D381,'orientační hodnoty'!F:F,'orientační hodnoty'!G:G)</f>
        <v>300000</v>
      </c>
      <c r="J381" s="49">
        <f t="shared" si="11"/>
        <v>810000</v>
      </c>
    </row>
    <row r="382" spans="1:10" x14ac:dyDescent="0.25">
      <c r="A382" s="17" t="s">
        <v>61</v>
      </c>
      <c r="B382" s="57">
        <v>608955</v>
      </c>
      <c r="C382" s="57">
        <v>65</v>
      </c>
      <c r="D382" s="15">
        <f t="shared" si="10"/>
        <v>7</v>
      </c>
      <c r="E382" s="16">
        <v>314</v>
      </c>
      <c r="F382" s="45"/>
      <c r="G382" s="16">
        <v>2.5</v>
      </c>
      <c r="H382" s="19"/>
      <c r="I382" s="19">
        <f>LOOKUP(D382,'orientační hodnoty'!F:F,'orientační hodnoty'!G:G)</f>
        <v>160000</v>
      </c>
      <c r="J382" s="49">
        <f t="shared" si="11"/>
        <v>400000</v>
      </c>
    </row>
    <row r="383" spans="1:10" x14ac:dyDescent="0.25">
      <c r="A383" s="17" t="s">
        <v>61</v>
      </c>
      <c r="B383" s="57">
        <v>608955</v>
      </c>
      <c r="C383" s="57">
        <v>119</v>
      </c>
      <c r="D383" s="15">
        <f t="shared" si="10"/>
        <v>12</v>
      </c>
      <c r="E383" s="16">
        <v>519</v>
      </c>
      <c r="F383" s="45"/>
      <c r="G383" s="16"/>
      <c r="H383" s="19"/>
      <c r="I383" s="19">
        <f>LOOKUP(D383,'orientační hodnoty'!F:F,'orientační hodnoty'!G:G)</f>
        <v>320000</v>
      </c>
      <c r="J383" s="49">
        <f t="shared" si="11"/>
        <v>0</v>
      </c>
    </row>
    <row r="384" spans="1:10" x14ac:dyDescent="0.25">
      <c r="A384" s="17" t="s">
        <v>61</v>
      </c>
      <c r="B384" s="57">
        <v>608955</v>
      </c>
      <c r="C384" s="57">
        <v>35</v>
      </c>
      <c r="D384" s="15">
        <f t="shared" si="10"/>
        <v>4</v>
      </c>
      <c r="E384" s="16">
        <v>55</v>
      </c>
      <c r="F384" s="45"/>
      <c r="G384" s="16">
        <v>1.18</v>
      </c>
      <c r="H384" s="19"/>
      <c r="I384" s="19">
        <f>LOOKUP(D384,'orientační hodnoty'!F:F,'orientační hodnoty'!G:G)</f>
        <v>50000</v>
      </c>
      <c r="J384" s="49">
        <f t="shared" si="11"/>
        <v>59000</v>
      </c>
    </row>
    <row r="385" spans="1:10" x14ac:dyDescent="0.25">
      <c r="A385" s="17" t="s">
        <v>61</v>
      </c>
      <c r="B385" s="57">
        <v>608955</v>
      </c>
      <c r="C385" s="57">
        <v>111</v>
      </c>
      <c r="D385" s="15">
        <f t="shared" si="10"/>
        <v>12</v>
      </c>
      <c r="E385" s="16">
        <v>168</v>
      </c>
      <c r="F385" s="45"/>
      <c r="G385" s="16"/>
      <c r="H385" s="19"/>
      <c r="I385" s="19">
        <f>LOOKUP(D385,'orientační hodnoty'!F:F,'orientační hodnoty'!G:G)</f>
        <v>320000</v>
      </c>
      <c r="J385" s="49">
        <f t="shared" si="11"/>
        <v>0</v>
      </c>
    </row>
    <row r="386" spans="1:10" x14ac:dyDescent="0.25">
      <c r="A386" s="17" t="s">
        <v>61</v>
      </c>
      <c r="B386" s="57">
        <v>608955</v>
      </c>
      <c r="C386" s="57">
        <v>124</v>
      </c>
      <c r="D386" s="15">
        <f t="shared" si="10"/>
        <v>13</v>
      </c>
      <c r="E386" s="16">
        <v>114</v>
      </c>
      <c r="F386" s="45"/>
      <c r="G386" s="16">
        <v>0.36</v>
      </c>
      <c r="H386" s="19"/>
      <c r="I386" s="19">
        <f>LOOKUP(D386,'orientační hodnoty'!F:F,'orientační hodnoty'!G:G)</f>
        <v>340000</v>
      </c>
      <c r="J386" s="49">
        <f t="shared" si="11"/>
        <v>122400</v>
      </c>
    </row>
    <row r="387" spans="1:10" x14ac:dyDescent="0.25">
      <c r="A387" s="17" t="s">
        <v>61</v>
      </c>
      <c r="B387" s="57">
        <v>608955</v>
      </c>
      <c r="C387" s="57">
        <v>60</v>
      </c>
      <c r="D387" s="15">
        <f t="shared" si="10"/>
        <v>6</v>
      </c>
      <c r="E387" s="16">
        <v>22</v>
      </c>
      <c r="F387" s="45"/>
      <c r="G387" s="16">
        <v>0.11</v>
      </c>
      <c r="H387" s="19"/>
      <c r="I387" s="19">
        <f>LOOKUP(D387,'orientační hodnoty'!F:F,'orientační hodnoty'!G:G)</f>
        <v>120000</v>
      </c>
      <c r="J387" s="49">
        <f t="shared" si="11"/>
        <v>13200</v>
      </c>
    </row>
    <row r="388" spans="1:10" x14ac:dyDescent="0.25">
      <c r="A388" s="17" t="s">
        <v>61</v>
      </c>
      <c r="B388" s="57">
        <v>608955</v>
      </c>
      <c r="C388" s="57">
        <v>100</v>
      </c>
      <c r="D388" s="15">
        <f t="shared" si="10"/>
        <v>10</v>
      </c>
      <c r="E388" s="16">
        <v>212</v>
      </c>
      <c r="F388" s="45"/>
      <c r="G388" s="16">
        <v>0.85</v>
      </c>
      <c r="H388" s="19"/>
      <c r="I388" s="19">
        <f>LOOKUP(D388,'orientační hodnoty'!F:F,'orientační hodnoty'!G:G)</f>
        <v>280000</v>
      </c>
      <c r="J388" s="49">
        <f t="shared" si="11"/>
        <v>238000</v>
      </c>
    </row>
    <row r="389" spans="1:10" x14ac:dyDescent="0.25">
      <c r="A389" s="17" t="s">
        <v>61</v>
      </c>
      <c r="B389" s="57">
        <v>608955</v>
      </c>
      <c r="C389" s="57">
        <v>114</v>
      </c>
      <c r="D389" s="15">
        <f t="shared" si="10"/>
        <v>12</v>
      </c>
      <c r="E389" s="16">
        <v>34</v>
      </c>
      <c r="F389" s="45"/>
      <c r="G389" s="16">
        <v>0.15</v>
      </c>
      <c r="H389" s="19"/>
      <c r="I389" s="19">
        <f>LOOKUP(D389,'orientační hodnoty'!F:F,'orientační hodnoty'!G:G)</f>
        <v>320000</v>
      </c>
      <c r="J389" s="49">
        <f t="shared" si="11"/>
        <v>48000</v>
      </c>
    </row>
    <row r="390" spans="1:10" x14ac:dyDescent="0.25">
      <c r="A390" s="17" t="s">
        <v>61</v>
      </c>
      <c r="B390" s="57">
        <v>608955</v>
      </c>
      <c r="C390" s="57">
        <v>124</v>
      </c>
      <c r="D390" s="15">
        <f t="shared" si="10"/>
        <v>13</v>
      </c>
      <c r="E390" s="16">
        <v>381</v>
      </c>
      <c r="F390" s="45"/>
      <c r="G390" s="16">
        <v>1.38</v>
      </c>
      <c r="H390" s="19"/>
      <c r="I390" s="19">
        <f>LOOKUP(D390,'orientační hodnoty'!F:F,'orientační hodnoty'!G:G)</f>
        <v>340000</v>
      </c>
      <c r="J390" s="49">
        <f t="shared" si="11"/>
        <v>469199.99999999994</v>
      </c>
    </row>
    <row r="391" spans="1:10" x14ac:dyDescent="0.25">
      <c r="A391" s="17" t="s">
        <v>61</v>
      </c>
      <c r="B391" s="57">
        <v>608955</v>
      </c>
      <c r="C391" s="57">
        <v>92</v>
      </c>
      <c r="D391" s="15">
        <f t="shared" si="10"/>
        <v>10</v>
      </c>
      <c r="E391" s="16">
        <v>191</v>
      </c>
      <c r="F391" s="45"/>
      <c r="G391" s="16">
        <v>0.78</v>
      </c>
      <c r="H391" s="19"/>
      <c r="I391" s="19">
        <f>LOOKUP(D391,'orientační hodnoty'!F:F,'orientační hodnoty'!G:G)</f>
        <v>280000</v>
      </c>
      <c r="J391" s="49">
        <f t="shared" si="11"/>
        <v>218400</v>
      </c>
    </row>
    <row r="392" spans="1:10" x14ac:dyDescent="0.25">
      <c r="A392" s="17" t="s">
        <v>61</v>
      </c>
      <c r="B392" s="57">
        <v>608955</v>
      </c>
      <c r="C392" s="57">
        <v>124</v>
      </c>
      <c r="D392" s="15">
        <f t="shared" si="10"/>
        <v>13</v>
      </c>
      <c r="E392" s="16">
        <v>39</v>
      </c>
      <c r="F392" s="45"/>
      <c r="G392" s="16">
        <v>0.16</v>
      </c>
      <c r="H392" s="19"/>
      <c r="I392" s="19">
        <f>LOOKUP(D392,'orientační hodnoty'!F:F,'orientační hodnoty'!G:G)</f>
        <v>340000</v>
      </c>
      <c r="J392" s="49">
        <f t="shared" si="11"/>
        <v>54400</v>
      </c>
    </row>
    <row r="393" spans="1:10" x14ac:dyDescent="0.25">
      <c r="A393" s="17" t="s">
        <v>61</v>
      </c>
      <c r="B393" s="57">
        <v>608955</v>
      </c>
      <c r="C393" s="57">
        <v>80</v>
      </c>
      <c r="D393" s="15">
        <f t="shared" si="10"/>
        <v>8</v>
      </c>
      <c r="E393" s="16">
        <v>17</v>
      </c>
      <c r="F393" s="45"/>
      <c r="G393" s="16">
        <v>0.06</v>
      </c>
      <c r="H393" s="19"/>
      <c r="I393" s="19">
        <f>LOOKUP(D393,'orientační hodnoty'!F:F,'orientační hodnoty'!G:G)</f>
        <v>200000</v>
      </c>
      <c r="J393" s="49">
        <f t="shared" si="11"/>
        <v>12000</v>
      </c>
    </row>
    <row r="394" spans="1:10" x14ac:dyDescent="0.25">
      <c r="A394" s="17" t="s">
        <v>34</v>
      </c>
      <c r="B394" s="57">
        <v>774871</v>
      </c>
      <c r="C394" s="57">
        <v>116</v>
      </c>
      <c r="D394" s="15">
        <f t="shared" si="10"/>
        <v>12</v>
      </c>
      <c r="E394" s="16">
        <v>95</v>
      </c>
      <c r="F394" s="45"/>
      <c r="G394" s="16">
        <v>0.56000000000000005</v>
      </c>
      <c r="H394" s="19"/>
      <c r="I394" s="19">
        <f>LOOKUP(D394,'orientační hodnoty'!F:F,'orientační hodnoty'!G:G)</f>
        <v>320000</v>
      </c>
      <c r="J394" s="49">
        <f t="shared" si="11"/>
        <v>179200.00000000003</v>
      </c>
    </row>
    <row r="395" spans="1:10" x14ac:dyDescent="0.25">
      <c r="A395" s="17" t="s">
        <v>56</v>
      </c>
      <c r="B395" s="57">
        <v>775053</v>
      </c>
      <c r="C395" s="57">
        <v>15</v>
      </c>
      <c r="D395" s="15">
        <f t="shared" si="10"/>
        <v>2</v>
      </c>
      <c r="E395" s="16">
        <v>0</v>
      </c>
      <c r="F395" s="45"/>
      <c r="G395" s="16">
        <v>0.12</v>
      </c>
      <c r="H395" s="19"/>
      <c r="I395" s="19">
        <f>LOOKUP(D395,'orientační hodnoty'!F:F,'orientační hodnoty'!G:G)</f>
        <v>20000</v>
      </c>
      <c r="J395" s="49">
        <f t="shared" si="11"/>
        <v>2400</v>
      </c>
    </row>
    <row r="396" spans="1:10" x14ac:dyDescent="0.25">
      <c r="A396" s="17" t="s">
        <v>56</v>
      </c>
      <c r="B396" s="57">
        <v>775053</v>
      </c>
      <c r="C396" s="57">
        <v>21</v>
      </c>
      <c r="D396" s="15">
        <f t="shared" si="10"/>
        <v>3</v>
      </c>
      <c r="E396" s="16">
        <v>34</v>
      </c>
      <c r="F396" s="45"/>
      <c r="G396" s="16">
        <v>0.4</v>
      </c>
      <c r="H396" s="19"/>
      <c r="I396" s="19">
        <f>LOOKUP(D396,'orientační hodnoty'!F:F,'orientační hodnoty'!G:G)</f>
        <v>30000</v>
      </c>
      <c r="J396" s="49">
        <f t="shared" si="11"/>
        <v>12000</v>
      </c>
    </row>
    <row r="397" spans="1:10" x14ac:dyDescent="0.25">
      <c r="A397" s="17" t="s">
        <v>56</v>
      </c>
      <c r="B397" s="57">
        <v>775053</v>
      </c>
      <c r="C397" s="57">
        <v>105</v>
      </c>
      <c r="D397" s="15">
        <f t="shared" si="10"/>
        <v>11</v>
      </c>
      <c r="E397" s="16">
        <v>137</v>
      </c>
      <c r="F397" s="45"/>
      <c r="G397" s="16">
        <v>0.66</v>
      </c>
      <c r="H397" s="19"/>
      <c r="I397" s="19">
        <f>LOOKUP(D397,'orientační hodnoty'!F:F,'orientační hodnoty'!G:G)</f>
        <v>300000</v>
      </c>
      <c r="J397" s="49">
        <f t="shared" si="11"/>
        <v>198000</v>
      </c>
    </row>
    <row r="398" spans="1:10" x14ac:dyDescent="0.25">
      <c r="A398" s="17" t="s">
        <v>56</v>
      </c>
      <c r="B398" s="57">
        <v>775053</v>
      </c>
      <c r="C398" s="57">
        <v>105</v>
      </c>
      <c r="D398" s="15">
        <f t="shared" si="10"/>
        <v>11</v>
      </c>
      <c r="E398" s="16">
        <v>29</v>
      </c>
      <c r="F398" s="45"/>
      <c r="G398" s="16">
        <v>0.2</v>
      </c>
      <c r="H398" s="19"/>
      <c r="I398" s="19">
        <f>LOOKUP(D398,'orientační hodnoty'!F:F,'orientační hodnoty'!G:G)</f>
        <v>300000</v>
      </c>
      <c r="J398" s="49">
        <f t="shared" si="11"/>
        <v>60000</v>
      </c>
    </row>
    <row r="399" spans="1:10" x14ac:dyDescent="0.25">
      <c r="A399" s="17" t="s">
        <v>56</v>
      </c>
      <c r="B399" s="57">
        <v>775053</v>
      </c>
      <c r="C399" s="57">
        <v>115</v>
      </c>
      <c r="D399" s="15">
        <f t="shared" si="10"/>
        <v>12</v>
      </c>
      <c r="E399" s="16">
        <v>137</v>
      </c>
      <c r="F399" s="45"/>
      <c r="G399" s="16">
        <v>0.66</v>
      </c>
      <c r="H399" s="19"/>
      <c r="I399" s="19">
        <f>LOOKUP(D399,'orientační hodnoty'!F:F,'orientační hodnoty'!G:G)</f>
        <v>320000</v>
      </c>
      <c r="J399" s="49">
        <f t="shared" si="11"/>
        <v>211200</v>
      </c>
    </row>
    <row r="400" spans="1:10" x14ac:dyDescent="0.25">
      <c r="A400" s="17" t="s">
        <v>55</v>
      </c>
      <c r="B400" s="57">
        <v>775096</v>
      </c>
      <c r="C400" s="57">
        <v>152</v>
      </c>
      <c r="D400" s="15">
        <f t="shared" si="10"/>
        <v>16</v>
      </c>
      <c r="E400" s="16">
        <v>517</v>
      </c>
      <c r="F400" s="45"/>
      <c r="G400" s="16">
        <v>2.2000000000000002</v>
      </c>
      <c r="H400" s="19"/>
      <c r="I400" s="19">
        <f>LOOKUP(D400,'orientační hodnoty'!F:F,'orientační hodnoty'!G:G)</f>
        <v>400000</v>
      </c>
      <c r="J400" s="49">
        <f t="shared" si="11"/>
        <v>880000.00000000012</v>
      </c>
    </row>
    <row r="401" spans="1:10" s="2" customFormat="1" ht="20.25" customHeight="1" thickBot="1" x14ac:dyDescent="0.3">
      <c r="A401" s="23" t="s">
        <v>8</v>
      </c>
      <c r="B401" s="24"/>
      <c r="C401" s="24"/>
      <c r="D401" s="24"/>
      <c r="E401" s="68">
        <f>SUM(E22:E400)</f>
        <v>147718</v>
      </c>
      <c r="F401" s="46">
        <f>SUM(F22:F50)</f>
        <v>0</v>
      </c>
      <c r="G401" s="37">
        <f>SUM(G22:G400)</f>
        <v>548.1999999999997</v>
      </c>
      <c r="H401" s="25"/>
      <c r="I401" s="25"/>
      <c r="J401" s="50">
        <f>SUM(J22:J400)</f>
        <v>145855400</v>
      </c>
    </row>
    <row r="403" spans="1:10" x14ac:dyDescent="0.25">
      <c r="A403" s="78" t="s">
        <v>15</v>
      </c>
      <c r="B403" s="79"/>
      <c r="C403" s="79"/>
      <c r="D403" s="80"/>
      <c r="E403" s="80"/>
      <c r="F403" s="80"/>
      <c r="G403" s="80"/>
      <c r="H403" s="80"/>
      <c r="I403" s="80"/>
      <c r="J403" s="81"/>
    </row>
    <row r="404" spans="1:10" x14ac:dyDescent="0.25">
      <c r="A404" s="82"/>
      <c r="B404" s="83"/>
      <c r="C404" s="83"/>
      <c r="D404" s="83"/>
      <c r="E404" s="83"/>
      <c r="F404" s="83"/>
      <c r="G404" s="83"/>
      <c r="H404" s="83"/>
      <c r="I404" s="83"/>
      <c r="J404" s="84"/>
    </row>
    <row r="405" spans="1:10" x14ac:dyDescent="0.25">
      <c r="A405" s="85"/>
      <c r="B405" s="86"/>
      <c r="C405" s="86"/>
      <c r="D405" s="86"/>
      <c r="E405" s="86"/>
      <c r="F405" s="86"/>
      <c r="G405" s="86"/>
      <c r="H405" s="86"/>
      <c r="I405" s="86"/>
      <c r="J405" s="87"/>
    </row>
    <row r="407" spans="1:10" x14ac:dyDescent="0.25">
      <c r="A407" s="21" t="s">
        <v>0</v>
      </c>
      <c r="B407" s="21"/>
      <c r="C407" s="21"/>
    </row>
    <row r="408" spans="1:10" x14ac:dyDescent="0.25">
      <c r="A408" s="21"/>
      <c r="B408" s="21"/>
      <c r="C408" s="21"/>
    </row>
    <row r="409" spans="1:10" ht="22.5" customHeight="1" x14ac:dyDescent="0.25">
      <c r="A409" s="22" t="s">
        <v>1</v>
      </c>
      <c r="B409" s="22"/>
      <c r="C409" s="22"/>
      <c r="D409" s="20"/>
    </row>
    <row r="410" spans="1:10" x14ac:dyDescent="0.25">
      <c r="A410" s="21"/>
      <c r="B410" s="21"/>
      <c r="C410" s="21"/>
    </row>
    <row r="411" spans="1:10" ht="22.5" customHeight="1" x14ac:dyDescent="0.25">
      <c r="A411" s="21" t="s">
        <v>2</v>
      </c>
      <c r="B411" s="21"/>
      <c r="C411" s="21"/>
      <c r="D411" s="20"/>
      <c r="E411" s="21" t="s">
        <v>3</v>
      </c>
      <c r="F411" s="47"/>
      <c r="G411" s="38"/>
      <c r="I411" s="51"/>
    </row>
    <row r="412" spans="1:10" x14ac:dyDescent="0.25">
      <c r="A412" s="21"/>
      <c r="B412" s="21"/>
      <c r="C412" s="21"/>
    </row>
  </sheetData>
  <mergeCells count="11">
    <mergeCell ref="A3:J4"/>
    <mergeCell ref="A5:J6"/>
    <mergeCell ref="A403:J405"/>
    <mergeCell ref="E12:J12"/>
    <mergeCell ref="A12:D12"/>
    <mergeCell ref="A9:D9"/>
    <mergeCell ref="A10:D10"/>
    <mergeCell ref="A11:D11"/>
    <mergeCell ref="E9:J9"/>
    <mergeCell ref="E10:J10"/>
    <mergeCell ref="E11:J11"/>
  </mergeCells>
  <phoneticPr fontId="0" type="noConversion"/>
  <printOptions horizontalCentered="1"/>
  <pageMargins left="0.39370078740157483" right="0.23622047244094491" top="1.0629921259842521" bottom="0.74803149606299213" header="0.31496062992125984" footer="0.31496062992125984"/>
  <pageSetup paperSize="9" scale="70" orientation="portrait" r:id="rId1"/>
  <headerFooter alignWithMargins="0">
    <oddHeader>&amp;R&amp;G</oddHeader>
    <oddFooter xml:space="preserve">&amp;LDotazník pro pojištění plodin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1A5E8-659B-4693-BB23-49C4B5DEAF63}">
  <dimension ref="A1:G21"/>
  <sheetViews>
    <sheetView workbookViewId="0">
      <selection activeCell="E31" sqref="E31"/>
    </sheetView>
  </sheetViews>
  <sheetFormatPr defaultRowHeight="13.2" x14ac:dyDescent="0.25"/>
  <cols>
    <col min="1" max="1" width="18.44140625" customWidth="1"/>
    <col min="2" max="2" width="29.88671875" customWidth="1"/>
    <col min="3" max="3" width="20" customWidth="1"/>
    <col min="5" max="5" width="27" customWidth="1"/>
    <col min="7" max="7" width="19.44140625" customWidth="1"/>
  </cols>
  <sheetData>
    <row r="1" spans="1:7" x14ac:dyDescent="0.25">
      <c r="A1" t="s">
        <v>20</v>
      </c>
      <c r="B1" t="s">
        <v>62</v>
      </c>
      <c r="C1" t="s">
        <v>20</v>
      </c>
      <c r="D1" t="s">
        <v>83</v>
      </c>
      <c r="F1" t="s">
        <v>20</v>
      </c>
      <c r="G1" t="s">
        <v>99</v>
      </c>
    </row>
    <row r="2" spans="1:7" x14ac:dyDescent="0.25">
      <c r="A2">
        <v>1</v>
      </c>
      <c r="B2" t="s">
        <v>63</v>
      </c>
      <c r="C2">
        <v>1</v>
      </c>
      <c r="D2" t="s">
        <v>84</v>
      </c>
      <c r="F2">
        <v>1</v>
      </c>
      <c r="G2" s="61">
        <v>10000</v>
      </c>
    </row>
    <row r="3" spans="1:7" x14ac:dyDescent="0.25">
      <c r="A3">
        <v>2</v>
      </c>
      <c r="B3" t="s">
        <v>64</v>
      </c>
      <c r="C3">
        <v>2</v>
      </c>
      <c r="D3" t="s">
        <v>85</v>
      </c>
      <c r="F3">
        <v>2</v>
      </c>
      <c r="G3" s="61">
        <v>20000</v>
      </c>
    </row>
    <row r="4" spans="1:7" x14ac:dyDescent="0.25">
      <c r="A4">
        <v>3</v>
      </c>
      <c r="B4" t="s">
        <v>65</v>
      </c>
      <c r="C4">
        <v>3</v>
      </c>
      <c r="D4" t="s">
        <v>86</v>
      </c>
      <c r="F4">
        <v>3</v>
      </c>
      <c r="G4" s="61">
        <v>30000</v>
      </c>
    </row>
    <row r="5" spans="1:7" x14ac:dyDescent="0.25">
      <c r="A5">
        <v>4</v>
      </c>
      <c r="B5" t="s">
        <v>66</v>
      </c>
      <c r="C5">
        <v>4</v>
      </c>
      <c r="D5" t="s">
        <v>87</v>
      </c>
      <c r="F5">
        <v>4</v>
      </c>
      <c r="G5" s="61">
        <v>50000</v>
      </c>
    </row>
    <row r="6" spans="1:7" x14ac:dyDescent="0.25">
      <c r="A6">
        <v>5</v>
      </c>
      <c r="B6" t="s">
        <v>67</v>
      </c>
      <c r="C6">
        <v>5</v>
      </c>
      <c r="D6" t="s">
        <v>88</v>
      </c>
      <c r="F6">
        <v>5</v>
      </c>
      <c r="G6" s="61">
        <v>80000</v>
      </c>
    </row>
    <row r="7" spans="1:7" x14ac:dyDescent="0.25">
      <c r="A7">
        <v>6</v>
      </c>
      <c r="B7" t="s">
        <v>68</v>
      </c>
      <c r="C7">
        <v>6</v>
      </c>
      <c r="D7" t="s">
        <v>89</v>
      </c>
      <c r="F7">
        <v>6</v>
      </c>
      <c r="G7" s="61">
        <v>120000</v>
      </c>
    </row>
    <row r="8" spans="1:7" x14ac:dyDescent="0.25">
      <c r="A8">
        <v>7</v>
      </c>
      <c r="B8" t="s">
        <v>69</v>
      </c>
      <c r="C8">
        <v>7</v>
      </c>
      <c r="D8" t="s">
        <v>90</v>
      </c>
      <c r="F8">
        <v>7</v>
      </c>
      <c r="G8" s="61">
        <v>160000</v>
      </c>
    </row>
    <row r="9" spans="1:7" x14ac:dyDescent="0.25">
      <c r="A9">
        <v>8</v>
      </c>
      <c r="B9" t="s">
        <v>70</v>
      </c>
      <c r="C9">
        <v>8</v>
      </c>
      <c r="D9" t="s">
        <v>91</v>
      </c>
      <c r="F9">
        <v>8</v>
      </c>
      <c r="G9" s="61">
        <v>200000</v>
      </c>
    </row>
    <row r="10" spans="1:7" x14ac:dyDescent="0.25">
      <c r="A10">
        <v>9</v>
      </c>
      <c r="B10" t="s">
        <v>71</v>
      </c>
      <c r="C10">
        <v>9</v>
      </c>
      <c r="D10" t="s">
        <v>92</v>
      </c>
      <c r="F10">
        <v>9</v>
      </c>
      <c r="G10" s="61">
        <v>240000</v>
      </c>
    </row>
    <row r="11" spans="1:7" x14ac:dyDescent="0.25">
      <c r="A11">
        <v>10</v>
      </c>
      <c r="B11" t="s">
        <v>72</v>
      </c>
      <c r="C11">
        <v>10</v>
      </c>
      <c r="D11" t="s">
        <v>93</v>
      </c>
      <c r="F11">
        <v>10</v>
      </c>
      <c r="G11" s="61">
        <v>280000</v>
      </c>
    </row>
    <row r="12" spans="1:7" x14ac:dyDescent="0.25">
      <c r="A12">
        <v>11</v>
      </c>
      <c r="B12" t="s">
        <v>73</v>
      </c>
      <c r="C12">
        <v>11</v>
      </c>
      <c r="D12" t="s">
        <v>94</v>
      </c>
      <c r="F12">
        <v>11</v>
      </c>
      <c r="G12" s="61">
        <v>300000</v>
      </c>
    </row>
    <row r="13" spans="1:7" x14ac:dyDescent="0.25">
      <c r="A13">
        <v>12</v>
      </c>
      <c r="B13" t="s">
        <v>74</v>
      </c>
      <c r="C13">
        <v>12</v>
      </c>
      <c r="D13" t="s">
        <v>93</v>
      </c>
      <c r="F13">
        <v>12</v>
      </c>
      <c r="G13" s="61">
        <v>320000</v>
      </c>
    </row>
    <row r="14" spans="1:7" x14ac:dyDescent="0.25">
      <c r="A14">
        <v>13</v>
      </c>
      <c r="B14" t="s">
        <v>75</v>
      </c>
      <c r="C14">
        <v>13</v>
      </c>
      <c r="D14" t="s">
        <v>95</v>
      </c>
      <c r="F14">
        <v>13</v>
      </c>
      <c r="G14" s="61">
        <v>340000</v>
      </c>
    </row>
    <row r="15" spans="1:7" x14ac:dyDescent="0.25">
      <c r="A15">
        <v>14</v>
      </c>
      <c r="B15" t="s">
        <v>76</v>
      </c>
      <c r="C15">
        <v>14</v>
      </c>
      <c r="D15" t="s">
        <v>92</v>
      </c>
      <c r="F15">
        <v>14</v>
      </c>
      <c r="G15" s="61">
        <v>360000</v>
      </c>
    </row>
    <row r="16" spans="1:7" x14ac:dyDescent="0.25">
      <c r="A16">
        <v>15</v>
      </c>
      <c r="B16" t="s">
        <v>77</v>
      </c>
      <c r="C16">
        <v>15</v>
      </c>
      <c r="D16" t="s">
        <v>96</v>
      </c>
      <c r="F16">
        <v>15</v>
      </c>
      <c r="G16" s="61">
        <v>380000</v>
      </c>
    </row>
    <row r="17" spans="1:7" x14ac:dyDescent="0.25">
      <c r="A17">
        <v>16</v>
      </c>
      <c r="B17" t="s">
        <v>78</v>
      </c>
      <c r="C17">
        <v>16</v>
      </c>
      <c r="D17" t="s">
        <v>91</v>
      </c>
      <c r="F17">
        <v>16</v>
      </c>
      <c r="G17" s="61">
        <v>400000</v>
      </c>
    </row>
    <row r="18" spans="1:7" x14ac:dyDescent="0.25">
      <c r="A18">
        <v>17</v>
      </c>
      <c r="B18" t="s">
        <v>79</v>
      </c>
      <c r="C18">
        <v>17</v>
      </c>
      <c r="D18" t="s">
        <v>97</v>
      </c>
      <c r="F18">
        <v>17</v>
      </c>
      <c r="G18" s="61">
        <v>420000</v>
      </c>
    </row>
    <row r="19" spans="1:7" x14ac:dyDescent="0.25">
      <c r="A19">
        <v>18</v>
      </c>
      <c r="B19" t="s">
        <v>80</v>
      </c>
      <c r="C19">
        <v>18</v>
      </c>
      <c r="D19" t="s">
        <v>90</v>
      </c>
      <c r="F19">
        <v>18</v>
      </c>
      <c r="G19" s="61">
        <v>440000</v>
      </c>
    </row>
    <row r="20" spans="1:7" x14ac:dyDescent="0.25">
      <c r="A20">
        <v>19</v>
      </c>
      <c r="B20" t="s">
        <v>81</v>
      </c>
      <c r="C20">
        <v>19</v>
      </c>
      <c r="D20" t="s">
        <v>98</v>
      </c>
      <c r="F20">
        <v>19</v>
      </c>
      <c r="G20" s="61">
        <v>460000</v>
      </c>
    </row>
    <row r="21" spans="1:7" x14ac:dyDescent="0.25">
      <c r="A21">
        <v>20</v>
      </c>
      <c r="B21" t="s">
        <v>82</v>
      </c>
      <c r="C21">
        <v>20</v>
      </c>
      <c r="D21" t="s">
        <v>89</v>
      </c>
      <c r="F21">
        <v>20</v>
      </c>
      <c r="G21" s="61">
        <v>480000</v>
      </c>
    </row>
  </sheetData>
  <phoneticPr fontId="12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078C7B372C4849B53DDE409CDE424A" ma:contentTypeVersion="2" ma:contentTypeDescription="Vytvoří nový dokument" ma:contentTypeScope="" ma:versionID="96fdfc972185bf1f9fd371d9a3e15af3">
  <xsd:schema xmlns:xsd="http://www.w3.org/2001/XMLSchema" xmlns:xs="http://www.w3.org/2001/XMLSchema" xmlns:p="http://schemas.microsoft.com/office/2006/metadata/properties" xmlns:ns2="e57bc22a-b40f-4ebe-9735-25d45d11e1ad" targetNamespace="http://schemas.microsoft.com/office/2006/metadata/properties" ma:root="true" ma:fieldsID="098be3a5a54912fdb070977b01caad00" ns2:_="">
    <xsd:import namespace="e57bc22a-b40f-4ebe-9735-25d45d11e1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bc22a-b40f-4ebe-9735-25d45d11e1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C082B8B-C368-4878-85A8-46843C7406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F52120-693B-4EC0-A023-835351B4DD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7bc22a-b40f-4ebe-9735-25d45d11e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5F789E-1B0B-4AAF-BE58-CBA3107D41E4}">
  <ds:schemaRefs>
    <ds:schemaRef ds:uri="http://schemas.microsoft.com/office/2006/metadata/properties"/>
    <ds:schemaRef ds:uri="http://schemas.microsoft.com/office/2006/documentManagement/types"/>
    <ds:schemaRef ds:uri="e57bc22a-b40f-4ebe-9735-25d45d11e1a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159C2E3-BC90-4EF6-88FE-6D058863F40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LES</vt:lpstr>
      <vt:lpstr>orientační hodnoty</vt:lpstr>
      <vt:lpstr>LES!Oblast_tisku</vt:lpstr>
      <vt:lpstr>LES!Text67</vt:lpstr>
      <vt:lpstr>LES!Text68</vt:lpstr>
    </vt:vector>
  </TitlesOfParts>
  <Company>ČP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 pro pojištění plodin</dc:title>
  <dc:creator>Studena Lenka</dc:creator>
  <cp:lastModifiedBy>Kolar Pavel</cp:lastModifiedBy>
  <cp:lastPrinted>2021-10-20T12:43:06Z</cp:lastPrinted>
  <dcterms:created xsi:type="dcterms:W3CDTF">2000-03-17T10:30:11Z</dcterms:created>
  <dcterms:modified xsi:type="dcterms:W3CDTF">2025-07-20T21:06:32Z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0x0101008E078C7B372C4849B53DDE409CDE424A</vt:lpwstr>
  </property>
</Properties>
</file>