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workbookProtection workbookAlgorithmName="SHA-512" workbookHashValue="6rsSg8RobBTg0Lmd+ql9zeFdHJYaVEw5hVmkL3AKWjaxZdFqLXgm3vnFyTY8dojPZmX/ZDRpDmb0M3ICQ2dmjA==" workbookSpinCount="100000" workbookSaltValue="mnee9THr2O8qFnV/N5sMnQ==" lockStructure="1"/>
  <bookViews>
    <workbookView xWindow="270" yWindow="600" windowWidth="13095" windowHeight="13740" activeTab="1"/>
  </bookViews>
  <sheets>
    <sheet name="Souhrn" sheetId="7" r:id="rId1"/>
    <sheet name="Víceúčelový venkovní bazén" sheetId="1" r:id="rId2"/>
    <sheet name="Dětský venkovní bazén" sheetId="18" r:id="rId3"/>
    <sheet name="Brodítka" sheetId="19" r:id="rId4"/>
  </sheets>
  <definedNames>
    <definedName name="_xlnm._FilterDatabase" localSheetId="1" hidden="1">'Víceúčelový venkovní bazén'!$A$4:$G$38</definedName>
  </definedNames>
  <calcPr calcId="162913"/>
</workbook>
</file>

<file path=xl/sharedStrings.xml><?xml version="1.0" encoding="utf-8"?>
<sst xmlns="http://schemas.openxmlformats.org/spreadsheetml/2006/main" count="209" uniqueCount="135">
  <si>
    <t>ks</t>
  </si>
  <si>
    <t>m</t>
  </si>
  <si>
    <t>Pozice</t>
  </si>
  <si>
    <t>Množství</t>
  </si>
  <si>
    <t>1</t>
  </si>
  <si>
    <r>
      <rPr>
        <b/>
        <sz val="10"/>
        <rFont val="Calibri"/>
        <family val="2"/>
        <scheme val="minor"/>
      </rPr>
      <t>Popis</t>
    </r>
  </si>
  <si>
    <r>
      <rPr>
        <b/>
        <sz val="10"/>
        <rFont val="Calibri"/>
        <family val="2"/>
        <scheme val="minor"/>
      </rPr>
      <t>MJ</t>
    </r>
  </si>
  <si>
    <t>2</t>
  </si>
  <si>
    <t>Cena celkem bez DPH</t>
  </si>
  <si>
    <t>CENOVÁ NABÍDKA</t>
  </si>
  <si>
    <t>KONSTRUKCE NEREZOVÝCH BAZÉNŮ</t>
  </si>
  <si>
    <t>KONSTRUKCE NEREZOVÝCH BAZÉNŮ A TECHNOLOGIE ÚPRAVY VODY</t>
  </si>
  <si>
    <t>Veškeré uvedené ceny jsou bez příslušné DPH</t>
  </si>
  <si>
    <t>Cena Kč bez DPH</t>
  </si>
  <si>
    <t>Celkem cena Kč bez DPH</t>
  </si>
  <si>
    <t>KLÍŠE - Ústí nad labem</t>
  </si>
  <si>
    <t>1.20</t>
  </si>
  <si>
    <t>1.21</t>
  </si>
  <si>
    <t>1.22</t>
  </si>
  <si>
    <t>1.23</t>
  </si>
  <si>
    <t>1.1.</t>
  </si>
  <si>
    <t>1.2</t>
  </si>
  <si>
    <t>1.3</t>
  </si>
  <si>
    <t>1.4</t>
  </si>
  <si>
    <t>1.5</t>
  </si>
  <si>
    <t>1.6</t>
  </si>
  <si>
    <t>1.7</t>
  </si>
  <si>
    <t>1.8</t>
  </si>
  <si>
    <t>1.9</t>
  </si>
  <si>
    <t>1.10</t>
  </si>
  <si>
    <t>1.11</t>
  </si>
  <si>
    <t>1.12</t>
  </si>
  <si>
    <t>1.18</t>
  </si>
  <si>
    <t>1.19</t>
  </si>
  <si>
    <t xml:space="preserve">Vstup/výstup do/z bazénu – část relaxační:
Řešeno pomocí schodiště 8stupňů , popis viz. technický list. Opatřeno 2ks zábradlí, povrch leštěný.
</t>
  </si>
  <si>
    <t xml:space="preserve">Vstup/výstup do/z bazénu – část plavecká:
Řešeno pomocí zapuštěného žebříku včetně madel , popis viz. technický list. </t>
  </si>
  <si>
    <t>Odtok z přelivného žlábku:
Instalováno do přelivných žlábků, zakončení lemovacím kroužkem a přírubou DN200, vyvedený 0,5m za těleso bazénu.</t>
  </si>
  <si>
    <t>Tlumič hluku pro odtok ze žlábku
Zařízení pro snížení hlučnosti, slouží jako vložka do odtoku ze žlábku. Provedení odpovídající technickým požadavkům podle volby zhotovitele</t>
  </si>
  <si>
    <t>Zakrytí přelivného žlábku
Zakrytí přelivného žlábku pomocí roštnic  z polypropylénu,  barva  bílá,  délka  335mm,  výška 35mm. Polypropylenová roštnice přímá</t>
  </si>
  <si>
    <t>Zakrytí přelivného žlábku
Zakrytí přelivného žlábku pomocí roštnic  z polypropylénu,  barva  bílá,  délka  335mm,  výška 35mm. Polypropylenová roštnice rohová</t>
  </si>
  <si>
    <t>Piktogramy pro plavce
Bezpečnostní značka pevně umístěna ve vyfrézovaných roštnicích přelivného žlábku. Popis viz. technický list.</t>
  </si>
  <si>
    <t>Piktogram pro neplavce
Bezpečnostní značka pevně umístěna ve vyfrézovaných roštnicích přelivného žlábku. Popis viz. technický list.</t>
  </si>
  <si>
    <t xml:space="preserve">Piktogram neskákat do vody
Bezpečnostní značka pevně umístěna ve vyfrézovaných roštnicích přelivného žlábku. Popis viz. technický list.
</t>
  </si>
  <si>
    <t>Piktogram hloubak vody
Bezpečnostní značka pevně umístěna ve vyfrézovaných roštnicích přelivného žlábku. Popis viz. technický list.</t>
  </si>
  <si>
    <t>Piktogram zákaz skákání
Bezpečnostní značka pevně umístěna ve vyfrézovaných roštnicích přelivného žlábku. Popis viz. technický list.</t>
  </si>
  <si>
    <t>Odtok z bazénu/ dnové přisávání
Slouží pro úplné vypuštění bazénu a přisávání vody ze dna bazénu. Instalována v nejhlubším místě bazénu. Rozměr 300x300mm – vývod DN150 – provedení viz. technický list</t>
  </si>
  <si>
    <t>Tryska pro měření chloru</t>
  </si>
  <si>
    <t>Trubková vzduchová lavice přímá
Sedací část přímé trubkové lavice je tvořena broušenými 7-mi trubkami TRKR 48,3x2 mm. Mezera mezi jednotlivými trubkami činí 27 mm, tyto jsou umístěny v jedné rovině. Podpěrná část má na obou krajích trubkové lavice zesílenou část tvořenou uzavřeným nerezovým profilem pro zajištění rozvodu vzduchu. Vývod vzduchu musí být opatřen vzduchovou smyčkou, umístěnou min. 1m nad hladinou vody, vzduchová smyčka je dodávkou objednatele díla. Trubky jsou ze spodní strany zesíleny podpěrou tl.5 mm. Lavice je umístěna 550mm pod hladinou vody. Délka 6,11m</t>
  </si>
  <si>
    <t xml:space="preserve">Hydro-masážní trysky
Hydro-masážní trysky jsou šroubovány do stěny bazénu. Vývody jednotlivých trysek jsou o dimenzi DN40, tyto vývody jsou vždy ve skupině 8ks za stěnou symetricky svedeny do jedné rozvodové trubky DN80 – tato trubka je vyvedena 0,5m za stěnu bazénu a opatřena límcem a přírubou. Výkon trysky je stanoven na 6-8m3/hod. dle tvaru potrubní trasy a vzdálenosti příslušného čerpadla. Umístění hydro-masážních trysek je patrné z projektové dokumentace , výškové umístění trysek dle projektové dokumentace. Technické provedení – viz. technický list.
</t>
  </si>
  <si>
    <t xml:space="preserve">Trubkové vzduchévé lehátko přímé
Trubkové podvodní přímé lehátko se skládá z plochy pro ležení a podpěrné části. Plocha pro ležení je tvořena broušenými 27-mi trubkami TRKR 38x1,5mm. Mezera mezi jednotlivými trubkami činí 28 mm, tyto jsou umístěny dle ergonomického návrhu a dle platných legislativních předpisů. Umístění jednotlivých trubek je dáno výpalky z nerezového plechu tj. 5mm, ve kterém jsou přesně vytvořeny opěrné a kotvící plochy. Vzduch je do trubek přiváděn pevně přivařenými přívody vyvedenými minimálně 0,5m za bazénovou stěnu a ukončenými trubkami s vnitřním závitem DN 80. Umístění vzduchových přívodů je podmíněno tlakovým vyvážením celého systému lehátka. Vývod musí být opatřen vzduchovou smyčkou, která je dodávkou objednatele díla. Masážní vzduch vychází z trubek otvory o průměru 3mm vyvrtanými ve spodní části trubek lehátka. Systém otvorů pro masážní vzduch je vytvořen v každé druhé trubce masážního lehátka. Je nutno zabezpečit minimální přívod vzduchu 60m3/hod na jeden metr délky lehátka. Přímé lehátko je po obou krajních stranách zakončeno
uzavřeným nosným profilem a perforovaným plechem. Přední část lehátka je opatřena perforovaným plechem tl.3mm, který zajišťuje bezpečnost proti vniku osoby pod konstrukci lehátka. Délka lehátka 18
6m. Umístění a tvar trubkového lehátka dle přiložené projektové dokumentace. Provedení lehátka viz. technický list.
</t>
  </si>
  <si>
    <t>1.24</t>
  </si>
  <si>
    <t>1.25</t>
  </si>
  <si>
    <t>1.26</t>
  </si>
  <si>
    <t>1.27</t>
  </si>
  <si>
    <t>1.28</t>
  </si>
  <si>
    <t>1.29</t>
  </si>
  <si>
    <t>Sání atrakcí
Jedná se o nerezovou konstrukci ukotvenou do dna bazénu. Vrchní kryt odnímatelný, perforovaný. Na spodní profil tl. 2 mm je napojeno sací potrubí. Rozmístění jednotlivých sání a rozměry sacího potrubí jsou specifikovány v projektové dokumentaci. Sání musí být provedeno dle. technického listu</t>
  </si>
  <si>
    <t>Dnová perlička
Materiál nerez jakosti 1.4404 (AISI – 316L). Jedná se o celo-svařovanou samostatnou konstrukci o průměru 200 mm s jednoduše demontovatelným krytem s dírkami (provedení dle ČSN EN 1092-1), přívod vzduchu zajišťuje přívodní trubka. Konstrukce je zabudovaná do dna bazénového tělesa, potrubní vývod vyveden do technologické místnosti. Perlička musí být provedena dle. technického listu</t>
  </si>
  <si>
    <t>Basketbalový koš
bude pevně umístěn na šplhací soustavě</t>
  </si>
  <si>
    <t xml:space="preserve">Lezecká stěna
Nerezová nosná konstrukce kotvená do bazénového dna. Výška atrakce 2m nad hladinou vody. </t>
  </si>
  <si>
    <t>1.30</t>
  </si>
  <si>
    <t>1.31</t>
  </si>
  <si>
    <t>1.32</t>
  </si>
  <si>
    <t>Vodní chrlič úzký
Vodní atrakce kotvená v přelivném žlabu bazénu. Vrchní část ve tvaru redukované trubky o výstupním průměru 60,3mm. Spodní kotvená část tvořena TRKR88,9x2mm. Materiál atrakce nerez 1.4404 (AISI - 316L), povrch broušený. Výkon atrakce 30m3/h, podchozí výška atrakce min. 2,0 m, připojení DN125. Chrlič musí být provedena dle. technického listu.</t>
  </si>
  <si>
    <t>Vodní chrlič široký
Vodní atrakce kotvená v přelivném žlabu bazénu. Vrchní část ve tvaru hubice o rozměrech 390/15mm tl.2,5mm. Spodní kotvená část tvořena TRKR104x2mm. Materiál atrakce nerez 1.4404 (AISI - 316L), povrch broušený. Výkon atrakce 50m3/h, podchozí výška atrakce min. 2,0 m, připojení DN100.
Chrlič musí být provedena dle. technického listu</t>
  </si>
  <si>
    <t>Vodní číše
Vodní atrakce kotvena do bazénového dna. Výkon atrakce 100m3/h, podchozí výška atrakce min. 2,0m, připojení DN100. Materiál atrakce nerez 1.4404(AISI – 316L), povrch broušený.</t>
  </si>
  <si>
    <t>Odtok z přelivného žlábku:
Instalováno do přelivných žlábků, zakončení lemovacím kroužkem a přírubou DN100, vyvedený 0,5m za těleso bazénu</t>
  </si>
  <si>
    <t>Tlumič hluku pro odtok ze žlábku
Zařízení pro snížení hlučnosti, slouží jako vložka do odtoku ze žlábku. Provedení odpovídající technickým požadavkům podle volby zhotovitele.</t>
  </si>
  <si>
    <t>Piktogramy pro neplavce
Bezpečnostní značka pevně umístěna ve vyfrézovaných roštnicích přelivného žlábku. Popis viz. technický list.</t>
  </si>
  <si>
    <t>Piktogramy neskákat do vody
Bezpečnostní značka pevně umístěna ve vyfrézovaných roštnicích přelivného žlábku. Popis viz. technický list.</t>
  </si>
  <si>
    <t>Piktogramy hloubka vody
Bezpečnostní značka pevně umístěna ve vyfrézovaných roštnicích přelivného žlábku. Popis viz. technický list.</t>
  </si>
  <si>
    <t>Odtok z bazénu/ dnové přisávání
Slouží pro úplné vypuštění bazénu a přisávání vody ze dna bazénu. Instalována v nejhlubším místě bazénu. Rozměr 300x300mm – vývod DN100 – provedení viz. technický list</t>
  </si>
  <si>
    <t>Tryska pro měření chlóru</t>
  </si>
  <si>
    <t xml:space="preserve">Sání atrakcí
Jedná  se  o   nerezovou   konstrukci   ukotvenou   do   dna   bazénu.  Vrchní   kryt   odnímatelný
perforovaný. Na spodní profil tl. 2 mm je napojeno sací potrubí. Rozmístění jednotlivých sání a rozměry sacího potrubí jsou specifikovány v projektové  dokumentaci. Sání musí být  provedeno
dle. technického listu.
</t>
  </si>
  <si>
    <t>šplhací souprava</t>
  </si>
  <si>
    <t>šplhací síť k basketbalovému koši</t>
  </si>
  <si>
    <t>Dětský venkovní nerezový bazén</t>
  </si>
  <si>
    <t xml:space="preserve">Zakrytí přelivného žlábku
Zakrytí  přelivného  žlábku  pomocí  roštnic  z polypropylénu,  barva  bílá,  délka  335mm, 13
výška 35mm. Polypropylenová roštnice oblouková
</t>
  </si>
  <si>
    <t xml:space="preserve">Zakrytí přelivného žlábku
Zakrytí  přelivného  žlábku  pomocí  roštnic  z polypropylénu,  barva  bílá,  délka  335mm, 13
výška 35mm. Polypropylenová roštnice rohová designová
</t>
  </si>
  <si>
    <t xml:space="preserve">Atrakce – Skluzavka slon
Nerezová skluzavka je umísťována do bazénového tělesa Tělo je tvořeno nerezovým broušeným plechem tl.2,5mm, jakost brusu K400. Bočnice tl.3mm jsou lemovány TRKR 21,3 x 2,6mm. Šířka skluzu je 600mm, maximální rozměry atrakce jsou, výška 1240mm, šířka 1000mm, délka atrakce 2200mm, Materiál nerez 1.4404 (AISI 316L)
</t>
  </si>
  <si>
    <t>Atrakce - Koráb</t>
  </si>
  <si>
    <t xml:space="preserve">Atrakce – Vodní dělo
Těleso vodního děla se skládá z broušené nerezové trubky a kruhového nerezového vyústění (hubice), opatřeného z důvodů bezpečností kruhovým profilem (lemem). Plnící potrubí je vyvedeno niminálně 0,5m za hranou bazénu a ukončeno lemovým kroužkem a přírubou nebo nátrubkem.
</t>
  </si>
  <si>
    <t>kpl</t>
  </si>
  <si>
    <t>KLÍŠE ÚSTÍ NAD LABEM</t>
  </si>
  <si>
    <t>Opěrka hlavy - nerezové provedení délka 3m včetně kotvení včetně pěnové opěrky potažené koženkou</t>
  </si>
  <si>
    <t>Bazénové těleso, přelivných žlábků, kanálového dnového rozvodu dna, potřebných výztuh, pláže, rohových vlnolamů, zakončením nerezovým lemovacím profilem</t>
  </si>
  <si>
    <t>Vodní stěna (clona)
Celo-nerezová atrakce kotvená do bazénového dna. Tělo atrakce vyztuženo žebry proti případným deformacím, vrchní část tvořená zakruženou trubkou pro zajištění bezpečnosti atrakce.V zakružené trubce budou vyvrtány otvory pro výtlak vody. Vnitřní průměr atrakce 3,0m, výška atrakce 0,5m nad 20
hladinou vody</t>
  </si>
  <si>
    <t>Nerezové nosné sloupy šplhací sítě</t>
  </si>
  <si>
    <t>Bazénové těleso
včetně přelivných žlábků, kanálového dnového rozvodu, dna, potřebných výztuh, rohových vlnolamů, zakončením nerezovým lemovacím profilem</t>
  </si>
  <si>
    <t>2.1.</t>
  </si>
  <si>
    <t>2.2.</t>
  </si>
  <si>
    <t>2.5.</t>
  </si>
  <si>
    <t>2.6.</t>
  </si>
  <si>
    <t>2.8.</t>
  </si>
  <si>
    <t xml:space="preserve">Ostrůvek č. 1
Rozměry 7,2m x 1,5m s bumbírem, bezpečnostní značení hrany, barvení Ral 7013
</t>
  </si>
  <si>
    <t xml:space="preserve">Ostrůvek č. 2
Rozměry 1,6 x 1,5m s bumbírem, bezpečnostní značení hrany, barvení Ral 7013
</t>
  </si>
  <si>
    <t xml:space="preserve">Vstup/výstup do/z bazénu
Řešeno pomocí dvou schůdku.
- délka jednoho schůdků prvního schodiště10,55m nášlap 300mm z dvoustupňového  schodiště, elektrochemické barvení Ral 7013,  bezpečnostní značení hrany
- délka jednoho schůdků druhého schodiště 25,86m nášlap 300mm z dvoustupňového schodiště, elektrochemické barvení Ral 7013,  bezpečnostní značení hrany
 </t>
  </si>
  <si>
    <t>CELKEM za dětský venkovní nerezový bazén</t>
  </si>
  <si>
    <t xml:space="preserve">Víceúčelový venkovní nerezový bazén </t>
  </si>
  <si>
    <t>Víceúčelový nerezový bazén; základní vnitřní rozměry 50,0m x 24,3m x 1,3-2m
nerez jakosti ČSN EN 1.4404</t>
  </si>
  <si>
    <t>CELKEM za víceúčelový venkovní nerezový bazén</t>
  </si>
  <si>
    <t>2.3.</t>
  </si>
  <si>
    <t>2.4.</t>
  </si>
  <si>
    <t>2.7.</t>
  </si>
  <si>
    <t>2.9.</t>
  </si>
  <si>
    <t>2.10.</t>
  </si>
  <si>
    <t>2.11.</t>
  </si>
  <si>
    <t>2.12.</t>
  </si>
  <si>
    <t>2.13.</t>
  </si>
  <si>
    <t>2.14.</t>
  </si>
  <si>
    <t>2.15.</t>
  </si>
  <si>
    <t>2.16.</t>
  </si>
  <si>
    <t>2.17.</t>
  </si>
  <si>
    <t>2.18.</t>
  </si>
  <si>
    <t>2.19.</t>
  </si>
  <si>
    <t>1.13</t>
  </si>
  <si>
    <t>1.14</t>
  </si>
  <si>
    <t>1.15</t>
  </si>
  <si>
    <t>1.16</t>
  </si>
  <si>
    <t>1.17</t>
  </si>
  <si>
    <t>Brodítko ZTP
- vnitřní rozměry 2,0 x 2,0 m
- hloubka bazénu 0 - 0,11 m
- objem brodítka 0,22m3
- plocha brodítka 4,0m2
- atrakce: sprcha 1 ks 
- zábradlí</t>
  </si>
  <si>
    <t xml:space="preserve">Brodítko
- vnitřní rozměry 2,0 x 2,0 m
- hloubka bazénu 0,10 – 0,14 m
- objem brodítka 0,68m3
- plocha brodítka 4,0m2
- atrakce: sprcha 1 ks 
</t>
  </si>
  <si>
    <t>Brodítka</t>
  </si>
  <si>
    <t>Brodítka 2x2 a brodítka ZTP 2X2
nerez jakosti ČSN EN 1.4404</t>
  </si>
  <si>
    <t>3.1</t>
  </si>
  <si>
    <t>3.2</t>
  </si>
  <si>
    <t xml:space="preserve">Atrakce - Skluzavka had
 Sklolaminátová atrakce pro děti kotvená do ochozu vedle bazénu, osazená výstupním schodištěm a bezpečnostním zábradlím. Provedení je plně v souladu s projektovou dokumentací.                               
 Rozměry 1,9 x 3,2 x 3 m (v x d x š), tvar krouceného hada. Materiál - sklolaminát
</t>
  </si>
  <si>
    <t>2.20.</t>
  </si>
  <si>
    <t>Atrakce - stříkající květina</t>
  </si>
  <si>
    <t>Držák plaveckých lan
Držák pro uchycení plaveckých lan sestávající z držáku lana a protikusu zapuštěného ve vyvýšené stěně. Provedení jakost 1.4404</t>
  </si>
  <si>
    <t>1.33</t>
  </si>
  <si>
    <t>Dětský venkovní nerezový bazén; základní vnitřní rozměry 50,0m x 7,2- 14,8m x 0,15-0,30m
nerez jakosti ČSN EN 1.4404</t>
  </si>
  <si>
    <t>Houpací záliv
Celo-nerezová atrakce kotvená do bazénového dna. Tělo atrakce vyztuženo žebry proti případným deformacím, vrchní část tvořená zakruženou trubkou pro zajištění bezpečnosti atrakce. Vnitřní poloměr atrakce 1,50m, výška atrakce 0,5m nad hladinou vody. Houpačka musí být provedena dle. technického listu.</t>
  </si>
  <si>
    <t xml:space="preserve">Lanový most
Lanový most slouží k bezpečnému pohybu po leknínech. Lano je nataženo mezi 4 sloupy tak, aby se uživatel mohl chytit lana a přecházet s jednoho leknínu na druhý. Lano je kotveno k nerezovým sloupům do záchytných ok.Nerezové sloupy jsou o průměru 154mm zalité po montáži betonem s armováním (armatura 12mm, beton C20), která slouží k vyztužení sloupů. Sloup je kotvený k základovým patkám. Lanový most musí být proveden dle. technického listu. Délka 6,9m, počet leknínů 6ks
</t>
  </si>
  <si>
    <t xml:space="preserve">Nerezové potrubí tažené pod bazénem - dodávka dodavatele nerezového bazénu
DN 100 - 166,525m; 11ks - Koleno; 2ks - T-Kus
DN 125 - 30,205m; 4ks - Koleno; 1ks - T-Kus
DN 150 - 162,785m; 11ks - Koleno; 7ks - T-Kus
DN 200 - 72,444m; 5ks - Koleno; 1ks - T-Kus
DN 40 - 40,76m; 1ks - Koleno
DN 50 - 54,61m; 1ks - Koleno; 6ks - T-Kus
DN 65 - 22,67m; ks - Koleno; 2ks - T-Kus
DN 80 - 184,39m; 30ks - Koleno; 9ks - T-Kus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</si>
</sst>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00\ [$Kč-405]"/>
  </numFmts>
  <fonts count="5">
    <font>
      <sz val="10"/>
      <name val="Arial"/>
      <family val="2"/>
    </font>
    <font>
      <sz val="10"/>
      <name val="Calibri"/>
      <family val="2"/>
      <scheme val="minor"/>
    </font>
    <font>
      <b/>
      <sz val="10"/>
      <name val="Calibri"/>
      <family val="2"/>
      <scheme val="minor"/>
    </font>
    <font>
      <b/>
      <sz val="10"/>
      <color theme="3" tint="0.39998000860214233"/>
      <name val="Calibri"/>
      <family val="2"/>
      <scheme val="minor"/>
    </font>
    <font>
      <i/>
      <sz val="10"/>
      <name val="Calibri"/>
      <family val="2"/>
      <scheme val="minor"/>
    </font>
  </fonts>
  <fills count="6">
    <fill>
      <patternFill/>
    </fill>
    <fill>
      <patternFill patternType="gray125"/>
    </fill>
    <fill>
      <patternFill patternType="solid">
        <fgColor rgb="FF00B0F0"/>
        <bgColor indexed="64"/>
      </patternFill>
    </fill>
    <fill>
      <patternFill patternType="solid">
        <fgColor theme="3" tint="0.5999900102615356"/>
        <bgColor indexed="64"/>
      </patternFill>
    </fill>
    <fill>
      <patternFill patternType="solid">
        <fgColor theme="0"/>
        <bgColor indexed="64"/>
      </patternFill>
    </fill>
    <fill>
      <patternFill patternType="solid">
        <fgColor theme="6" tint="0.7999799847602844"/>
        <bgColor indexed="64"/>
      </patternFill>
    </fill>
  </fills>
  <borders count="11">
    <border>
      <left/>
      <right/>
      <top/>
      <bottom/>
      <diagonal/>
    </border>
    <border>
      <left style="thin"/>
      <right style="thin"/>
      <top style="thin"/>
      <bottom style="thin"/>
    </border>
    <border>
      <left style="medium"/>
      <right style="medium"/>
      <top style="medium"/>
      <bottom style="medium"/>
    </border>
    <border>
      <left style="thin"/>
      <right style="thin"/>
      <top/>
      <bottom style="thin"/>
    </border>
    <border>
      <left style="medium"/>
      <right style="medium"/>
      <top/>
      <bottom style="medium"/>
    </border>
    <border>
      <left style="medium"/>
      <right style="medium"/>
      <top style="medium"/>
      <bottom/>
    </border>
    <border>
      <left style="thin"/>
      <right style="thin"/>
      <top style="thin"/>
      <bottom style="double"/>
    </border>
    <border>
      <left style="thin"/>
      <right style="thin"/>
      <top/>
      <bottom/>
    </border>
    <border>
      <left style="thin"/>
      <right style="thin"/>
      <top style="thin"/>
      <bottom/>
    </border>
    <border>
      <left style="medium"/>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xf numFmtId="0" fontId="1" fillId="0" borderId="0" xfId="0" applyFont="1"/>
    <xf numFmtId="0" fontId="2" fillId="2" borderId="0" xfId="0" applyFont="1" applyFill="1" applyBorder="1" applyAlignment="1">
      <alignment horizontal="center" vertical="top"/>
    </xf>
    <xf numFmtId="0" fontId="1" fillId="0" borderId="0" xfId="0" applyFont="1" applyBorder="1"/>
    <xf numFmtId="0" fontId="1" fillId="3" borderId="1" xfId="0" applyFont="1" applyFill="1" applyBorder="1" applyAlignment="1">
      <alignment horizontal="center"/>
    </xf>
    <xf numFmtId="0" fontId="2" fillId="3" borderId="1" xfId="0" applyFont="1" applyFill="1" applyBorder="1" applyAlignment="1">
      <alignment horizontal="left" indent="1"/>
    </xf>
    <xf numFmtId="0" fontId="2" fillId="3" borderId="1" xfId="0" applyFont="1" applyFill="1" applyBorder="1" applyAlignment="1">
      <alignment horizontal="center"/>
    </xf>
    <xf numFmtId="0" fontId="1" fillId="3" borderId="2" xfId="0" applyFont="1" applyFill="1" applyBorder="1" applyAlignment="1">
      <alignment horizontal="left" vertical="top" indent="2"/>
    </xf>
    <xf numFmtId="0" fontId="1" fillId="0" borderId="2" xfId="0" applyFont="1" applyBorder="1" applyAlignment="1">
      <alignment horizontal="center" vertical="center"/>
    </xf>
    <xf numFmtId="0" fontId="2" fillId="3" borderId="2" xfId="0" applyFont="1" applyFill="1" applyBorder="1" applyAlignment="1">
      <alignment horizontal="center"/>
    </xf>
    <xf numFmtId="0" fontId="1" fillId="0" borderId="2" xfId="0" applyFont="1" applyBorder="1" applyAlignment="1">
      <alignment horizontal="left" vertical="center"/>
    </xf>
    <xf numFmtId="0" fontId="1" fillId="3" borderId="3" xfId="0" applyFont="1" applyFill="1" applyBorder="1" applyAlignment="1">
      <alignment horizontal="left" vertical="top" indent="1"/>
    </xf>
    <xf numFmtId="0" fontId="2" fillId="3" borderId="3" xfId="0" applyFont="1" applyFill="1" applyBorder="1" applyAlignment="1">
      <alignment horizontal="left" vertical="top"/>
    </xf>
    <xf numFmtId="0" fontId="1" fillId="3" borderId="3" xfId="0" applyFont="1" applyFill="1" applyBorder="1" applyAlignment="1">
      <alignment horizontal="left" vertical="top" indent="3"/>
    </xf>
    <xf numFmtId="0" fontId="1" fillId="3" borderId="3" xfId="0" applyFont="1" applyFill="1" applyBorder="1" applyAlignment="1">
      <alignment horizontal="left" vertical="top"/>
    </xf>
    <xf numFmtId="0" fontId="1" fillId="3" borderId="3" xfId="0" applyFont="1" applyFill="1" applyBorder="1" applyAlignment="1">
      <alignment horizontal="right" vertical="top"/>
    </xf>
    <xf numFmtId="0" fontId="0" fillId="0" borderId="0" xfId="0" applyAlignment="1">
      <alignment/>
    </xf>
    <xf numFmtId="0" fontId="1" fillId="0" borderId="1" xfId="0" applyFont="1" applyFill="1" applyBorder="1" applyAlignment="1">
      <alignment horizontal="left"/>
    </xf>
    <xf numFmtId="0" fontId="3" fillId="0" borderId="0" xfId="0" applyFont="1" applyBorder="1" applyAlignment="1">
      <alignment horizontal="left"/>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3" borderId="4" xfId="0" applyFont="1" applyFill="1" applyBorder="1" applyAlignment="1">
      <alignment horizontal="left" vertical="top" indent="2"/>
    </xf>
    <xf numFmtId="0" fontId="2" fillId="3" borderId="4" xfId="0" applyFont="1" applyFill="1" applyBorder="1" applyAlignment="1">
      <alignment horizontal="left" vertical="top"/>
    </xf>
    <xf numFmtId="0" fontId="2" fillId="3" borderId="2" xfId="0" applyFont="1" applyFill="1" applyBorder="1" applyAlignment="1">
      <alignment horizontal="left" vertical="top"/>
    </xf>
    <xf numFmtId="0" fontId="4" fillId="0" borderId="0" xfId="0" applyFont="1" applyBorder="1" applyAlignment="1">
      <alignment horizontal="left" vertical="top" wrapText="1"/>
    </xf>
    <xf numFmtId="164" fontId="0" fillId="0" borderId="0" xfId="0" applyNumberFormat="1"/>
    <xf numFmtId="164" fontId="1" fillId="3" borderId="1" xfId="0" applyNumberFormat="1" applyFont="1" applyFill="1" applyBorder="1" applyAlignment="1">
      <alignment horizontal="right" vertical="center"/>
    </xf>
    <xf numFmtId="0" fontId="1" fillId="4" borderId="0" xfId="0" applyFont="1" applyFill="1" applyBorder="1" applyAlignment="1">
      <alignment horizontal="left" vertical="top" indent="1"/>
    </xf>
    <xf numFmtId="0" fontId="2" fillId="4" borderId="0" xfId="0" applyFont="1" applyFill="1" applyBorder="1" applyAlignment="1">
      <alignment horizontal="left" vertical="top"/>
    </xf>
    <xf numFmtId="0" fontId="1" fillId="4" borderId="0" xfId="0" applyFont="1" applyFill="1" applyBorder="1" applyAlignment="1">
      <alignment horizontal="left" vertical="top" indent="3"/>
    </xf>
    <xf numFmtId="0" fontId="1" fillId="4" borderId="0" xfId="0" applyFont="1" applyFill="1" applyBorder="1" applyAlignment="1">
      <alignment horizontal="left" vertical="top"/>
    </xf>
    <xf numFmtId="0" fontId="1" fillId="4" borderId="0" xfId="0" applyFont="1" applyFill="1" applyBorder="1" applyAlignment="1">
      <alignment horizontal="right" vertical="top"/>
    </xf>
    <xf numFmtId="164" fontId="1" fillId="4" borderId="0" xfId="0" applyNumberFormat="1" applyFont="1" applyFill="1" applyBorder="1" applyAlignment="1">
      <alignment horizontal="right" vertical="center"/>
    </xf>
    <xf numFmtId="0" fontId="4" fillId="0" borderId="0" xfId="0" applyFont="1" applyBorder="1" applyAlignment="1">
      <alignment horizontal="left" vertical="top" wrapText="1"/>
    </xf>
    <xf numFmtId="164" fontId="2" fillId="3" borderId="4" xfId="0" applyNumberFormat="1" applyFont="1" applyFill="1" applyBorder="1" applyAlignment="1">
      <alignment horizontal="right" vertical="top"/>
    </xf>
    <xf numFmtId="164" fontId="2" fillId="3" borderId="2" xfId="0" applyNumberFormat="1" applyFont="1" applyFill="1" applyBorder="1" applyAlignment="1">
      <alignment horizontal="right" vertical="top"/>
    </xf>
    <xf numFmtId="165" fontId="1" fillId="0" borderId="5" xfId="0" applyNumberFormat="1" applyFont="1" applyBorder="1" applyAlignment="1">
      <alignment horizontal="right" vertical="top"/>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0" xfId="0" applyFont="1" applyFill="1"/>
    <xf numFmtId="0" fontId="2" fillId="0" borderId="0" xfId="0" applyFont="1" applyFill="1" applyBorder="1"/>
    <xf numFmtId="0" fontId="1" fillId="0" borderId="0" xfId="0" applyFont="1" applyFill="1" applyBorder="1"/>
    <xf numFmtId="0" fontId="0" fillId="0" borderId="0" xfId="0" applyFill="1"/>
    <xf numFmtId="0" fontId="1" fillId="0" borderId="1" xfId="0" applyFont="1" applyFill="1" applyBorder="1" applyAlignment="1">
      <alignment horizontal="left" vertical="top" wrapText="1"/>
    </xf>
    <xf numFmtId="14" fontId="2" fillId="2" borderId="0" xfId="0" applyNumberFormat="1" applyFont="1" applyFill="1" applyBorder="1" applyAlignment="1">
      <alignment horizontal="center" vertical="top"/>
    </xf>
    <xf numFmtId="0" fontId="2" fillId="2" borderId="0" xfId="0" applyFont="1" applyFill="1" applyBorder="1" applyAlignment="1">
      <alignment horizontal="center" wrapText="1"/>
    </xf>
    <xf numFmtId="164" fontId="2" fillId="3" borderId="3" xfId="0" applyNumberFormat="1" applyFont="1" applyFill="1" applyBorder="1" applyAlignment="1">
      <alignment horizontal="right" vertical="center"/>
    </xf>
    <xf numFmtId="164" fontId="1" fillId="3" borderId="6"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xf>
    <xf numFmtId="164" fontId="1" fillId="3" borderId="8" xfId="0" applyNumberFormat="1" applyFont="1" applyFill="1" applyBorder="1" applyAlignment="1">
      <alignment horizontal="right" vertical="center"/>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left" vertical="center"/>
    </xf>
    <xf numFmtId="164" fontId="1" fillId="5" borderId="1" xfId="0" applyNumberFormat="1" applyFont="1" applyFill="1" applyBorder="1" applyAlignment="1">
      <alignment horizontal="center" vertical="center"/>
    </xf>
    <xf numFmtId="164" fontId="1" fillId="5" borderId="3" xfId="0" applyNumberFormat="1" applyFont="1" applyFill="1" applyBorder="1" applyAlignment="1">
      <alignment horizontal="center" vertical="center"/>
    </xf>
    <xf numFmtId="164" fontId="1" fillId="5" borderId="7"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164" fontId="1" fillId="5" borderId="1" xfId="0" applyNumberFormat="1" applyFont="1" applyFill="1" applyBorder="1" applyAlignment="1">
      <alignment horizontal="right" vertical="center"/>
    </xf>
    <xf numFmtId="49" fontId="1" fillId="0" borderId="6" xfId="0" applyNumberFormat="1" applyFont="1" applyFill="1" applyBorder="1" applyAlignment="1">
      <alignment horizontal="center" vertical="center"/>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4" fillId="0" borderId="0"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election activeCell="C8" sqref="C8"/>
    </sheetView>
  </sheetViews>
  <sheetFormatPr defaultColWidth="9.140625" defaultRowHeight="12.75"/>
  <cols>
    <col min="1" max="1" width="13.00390625" style="0" customWidth="1"/>
    <col min="2" max="2" width="61.57421875" style="0" customWidth="1"/>
    <col min="3" max="3" width="19.28125" style="0" customWidth="1"/>
  </cols>
  <sheetData>
    <row r="1" spans="1:4" ht="12.75">
      <c r="A1" s="1"/>
      <c r="B1" s="2" t="s">
        <v>9</v>
      </c>
      <c r="C1" s="3"/>
      <c r="D1" s="1"/>
    </row>
    <row r="2" spans="1:4" ht="12.75">
      <c r="A2" s="1"/>
      <c r="B2" s="2" t="s">
        <v>83</v>
      </c>
      <c r="C2" s="3"/>
      <c r="D2" s="1"/>
    </row>
    <row r="3" spans="1:4" ht="12.75">
      <c r="A3" s="1"/>
      <c r="B3" s="47">
        <v>43160</v>
      </c>
      <c r="C3" s="3"/>
      <c r="D3" s="1"/>
    </row>
    <row r="4" spans="1:4" ht="13.5" thickBot="1">
      <c r="A4" s="3"/>
      <c r="B4" s="3"/>
      <c r="C4" s="3"/>
      <c r="D4" s="1"/>
    </row>
    <row r="5" spans="1:4" ht="13.5" thickBot="1">
      <c r="A5" s="7"/>
      <c r="B5" s="23" t="s">
        <v>10</v>
      </c>
      <c r="C5" s="9" t="s">
        <v>13</v>
      </c>
      <c r="D5" s="1"/>
    </row>
    <row r="6" spans="1:4" ht="13.5" thickBot="1">
      <c r="A6" s="8" t="s">
        <v>4</v>
      </c>
      <c r="B6" s="10" t="s">
        <v>98</v>
      </c>
      <c r="C6" s="36">
        <f>'Víceúčelový venkovní bazén'!F38</f>
        <v>0</v>
      </c>
      <c r="D6" s="1"/>
    </row>
    <row r="7" spans="1:4" ht="13.5" thickBot="1">
      <c r="A7" s="8" t="s">
        <v>7</v>
      </c>
      <c r="B7" s="10" t="s">
        <v>76</v>
      </c>
      <c r="C7" s="36">
        <f>'Dětský venkovní bazén'!F25</f>
        <v>0</v>
      </c>
      <c r="D7" s="1"/>
    </row>
    <row r="8" spans="1:4" ht="13.5" thickBot="1">
      <c r="A8" s="57">
        <v>3</v>
      </c>
      <c r="B8" s="58" t="s">
        <v>122</v>
      </c>
      <c r="C8" s="36">
        <f>Brodítka!F7</f>
        <v>0</v>
      </c>
      <c r="D8" s="1"/>
    </row>
    <row r="9" spans="1:4" ht="13.5" thickBot="1">
      <c r="A9" s="21"/>
      <c r="B9" s="22" t="s">
        <v>8</v>
      </c>
      <c r="C9" s="35">
        <f>SUM(C6:C8)</f>
        <v>0</v>
      </c>
      <c r="D9" s="1"/>
    </row>
    <row r="10" spans="1:4" ht="12.75">
      <c r="A10" s="67"/>
      <c r="B10" s="67"/>
      <c r="C10" s="33"/>
      <c r="D10" s="1"/>
    </row>
    <row r="11" spans="1:4" ht="13.5" thickBot="1">
      <c r="A11" s="67"/>
      <c r="B11" s="67"/>
      <c r="C11" s="24"/>
      <c r="D11" s="1"/>
    </row>
    <row r="12" spans="1:4" ht="13.5" thickBot="1">
      <c r="A12" s="65" t="s">
        <v>11</v>
      </c>
      <c r="B12" s="66"/>
      <c r="C12" s="9" t="s">
        <v>13</v>
      </c>
      <c r="D12" s="1"/>
    </row>
    <row r="13" spans="1:4" ht="13.5" thickBot="1">
      <c r="A13" s="65" t="s">
        <v>8</v>
      </c>
      <c r="B13" s="66"/>
      <c r="C13" s="34">
        <f>C9</f>
        <v>0</v>
      </c>
      <c r="D13" s="1"/>
    </row>
    <row r="14" spans="1:4" ht="12.75">
      <c r="A14" s="67" t="s">
        <v>12</v>
      </c>
      <c r="B14" s="67"/>
      <c r="C14" s="67"/>
      <c r="D14" s="1"/>
    </row>
    <row r="15" spans="1:4" ht="12.75">
      <c r="A15" s="67"/>
      <c r="B15" s="67"/>
      <c r="C15" s="67"/>
      <c r="D15" s="1"/>
    </row>
    <row r="16" spans="1:4" ht="12.75">
      <c r="A16" s="18"/>
      <c r="B16" s="1"/>
      <c r="C16" s="1"/>
      <c r="D16" s="1"/>
    </row>
    <row r="17" spans="1:4" ht="12.75">
      <c r="A17" s="18"/>
      <c r="D17" s="1"/>
    </row>
    <row r="18" spans="1:4" ht="12.75">
      <c r="A18" s="18"/>
      <c r="D18" s="1"/>
    </row>
    <row r="19" ht="12.75" customHeight="1">
      <c r="D19" s="1"/>
    </row>
    <row r="20" ht="12.75">
      <c r="D20" s="1"/>
    </row>
    <row r="21" ht="12.75" customHeight="1">
      <c r="D21" s="1"/>
    </row>
    <row r="22" ht="12.75" customHeight="1"/>
    <row r="23" ht="12.75" customHeight="1"/>
  </sheetData>
  <sheetProtection algorithmName="SHA-512" hashValue="KxvS5DqFPU8qw3huAtN8aztZE4V4T85fb4BNT3xhrlsfaLpZsk7eKIqdY8LmU5aX66iYXwVMfaSx0/5C/zJxRA==" saltValue="Qfhkbds3hBsp5M0rktrMVQ==" spinCount="100000" sheet="1" objects="1" scenarios="1"/>
  <mergeCells count="5">
    <mergeCell ref="A12:B12"/>
    <mergeCell ref="A13:B13"/>
    <mergeCell ref="A14:C15"/>
    <mergeCell ref="A11:B11"/>
    <mergeCell ref="A10:B10"/>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workbookViewId="0" topLeftCell="A28">
      <selection activeCell="B36" sqref="B36"/>
    </sheetView>
  </sheetViews>
  <sheetFormatPr defaultColWidth="9.140625" defaultRowHeight="12.75" customHeight="1"/>
  <cols>
    <col min="1" max="1" width="13.00390625" style="0" customWidth="1"/>
    <col min="2" max="2" width="80.140625" style="0" customWidth="1"/>
    <col min="3" max="4" width="10.00390625" style="0" customWidth="1"/>
    <col min="5" max="5" width="15.140625" style="0" customWidth="1"/>
    <col min="6" max="6" width="21.140625" style="0" customWidth="1"/>
  </cols>
  <sheetData>
    <row r="1" spans="1:7" ht="12.75" customHeight="1">
      <c r="A1" s="1"/>
      <c r="B1" s="2" t="s">
        <v>9</v>
      </c>
      <c r="C1" s="1"/>
      <c r="D1" s="1"/>
      <c r="E1" s="1"/>
      <c r="F1" s="1"/>
      <c r="G1" s="1"/>
    </row>
    <row r="2" spans="1:7" ht="12.75" customHeight="1">
      <c r="A2" s="1"/>
      <c r="B2" s="2" t="s">
        <v>83</v>
      </c>
      <c r="C2" s="42"/>
      <c r="D2" s="42"/>
      <c r="E2" s="42"/>
      <c r="F2" s="42"/>
      <c r="G2" s="42"/>
    </row>
    <row r="3" spans="1:7" ht="25.5">
      <c r="A3" s="3"/>
      <c r="B3" s="48" t="s">
        <v>99</v>
      </c>
      <c r="C3" s="43"/>
      <c r="D3" s="43"/>
      <c r="E3" s="44"/>
      <c r="F3" s="44"/>
      <c r="G3" s="42"/>
    </row>
    <row r="4" spans="1:7" ht="12.75" customHeight="1">
      <c r="A4" s="5" t="s">
        <v>2</v>
      </c>
      <c r="B4" s="4" t="s">
        <v>5</v>
      </c>
      <c r="C4" s="6" t="s">
        <v>3</v>
      </c>
      <c r="D4" s="4" t="s">
        <v>6</v>
      </c>
      <c r="E4" s="6" t="s">
        <v>13</v>
      </c>
      <c r="F4" s="6" t="s">
        <v>14</v>
      </c>
      <c r="G4" s="1"/>
    </row>
    <row r="5" spans="1:7" ht="25.5" customHeight="1">
      <c r="A5" s="37" t="s">
        <v>20</v>
      </c>
      <c r="B5" s="19" t="s">
        <v>85</v>
      </c>
      <c r="C5" s="20">
        <v>1</v>
      </c>
      <c r="D5" s="20" t="s">
        <v>0</v>
      </c>
      <c r="E5" s="59"/>
      <c r="F5" s="26">
        <f>C5*E5</f>
        <v>0</v>
      </c>
      <c r="G5" s="1"/>
    </row>
    <row r="6" spans="1:7" ht="51">
      <c r="A6" s="37" t="s">
        <v>21</v>
      </c>
      <c r="B6" s="19" t="s">
        <v>34</v>
      </c>
      <c r="C6" s="20">
        <v>2</v>
      </c>
      <c r="D6" s="20" t="s">
        <v>0</v>
      </c>
      <c r="E6" s="59"/>
      <c r="F6" s="26">
        <f aca="true" t="shared" si="0" ref="F6:F37">C6*E6</f>
        <v>0</v>
      </c>
      <c r="G6" s="1"/>
    </row>
    <row r="7" spans="1:7" ht="25.5">
      <c r="A7" s="37" t="s">
        <v>22</v>
      </c>
      <c r="B7" s="19" t="s">
        <v>35</v>
      </c>
      <c r="C7" s="20">
        <v>7</v>
      </c>
      <c r="D7" s="20" t="s">
        <v>0</v>
      </c>
      <c r="E7" s="59"/>
      <c r="F7" s="26">
        <f t="shared" si="0"/>
        <v>0</v>
      </c>
      <c r="G7" s="1"/>
    </row>
    <row r="8" spans="1:7" ht="38.25">
      <c r="A8" s="37" t="s">
        <v>23</v>
      </c>
      <c r="B8" s="19" t="s">
        <v>36</v>
      </c>
      <c r="C8" s="20">
        <v>8</v>
      </c>
      <c r="D8" s="20" t="s">
        <v>0</v>
      </c>
      <c r="E8" s="59"/>
      <c r="F8" s="26">
        <f t="shared" si="0"/>
        <v>0</v>
      </c>
      <c r="G8" s="1"/>
    </row>
    <row r="9" spans="1:7" ht="38.25">
      <c r="A9" s="37" t="s">
        <v>24</v>
      </c>
      <c r="B9" s="19" t="s">
        <v>37</v>
      </c>
      <c r="C9" s="20">
        <v>8</v>
      </c>
      <c r="D9" s="20" t="s">
        <v>0</v>
      </c>
      <c r="E9" s="59"/>
      <c r="F9" s="26">
        <f t="shared" si="0"/>
        <v>0</v>
      </c>
      <c r="G9" s="1"/>
    </row>
    <row r="10" spans="1:7" ht="38.25">
      <c r="A10" s="37" t="s">
        <v>25</v>
      </c>
      <c r="B10" s="19" t="s">
        <v>38</v>
      </c>
      <c r="C10" s="20">
        <v>149</v>
      </c>
      <c r="D10" s="20" t="s">
        <v>1</v>
      </c>
      <c r="E10" s="59"/>
      <c r="F10" s="26">
        <f t="shared" si="0"/>
        <v>0</v>
      </c>
      <c r="G10" s="1"/>
    </row>
    <row r="11" spans="1:7" ht="38.25">
      <c r="A11" s="37" t="s">
        <v>26</v>
      </c>
      <c r="B11" s="19" t="s">
        <v>39</v>
      </c>
      <c r="C11" s="20">
        <v>4</v>
      </c>
      <c r="D11" s="20" t="s">
        <v>0</v>
      </c>
      <c r="E11" s="59"/>
      <c r="F11" s="26">
        <f t="shared" si="0"/>
        <v>0</v>
      </c>
      <c r="G11" s="1"/>
    </row>
    <row r="12" spans="1:7" ht="38.25">
      <c r="A12" s="37" t="s">
        <v>27</v>
      </c>
      <c r="B12" s="19" t="s">
        <v>40</v>
      </c>
      <c r="C12" s="20">
        <v>4</v>
      </c>
      <c r="D12" s="20" t="s">
        <v>0</v>
      </c>
      <c r="E12" s="59"/>
      <c r="F12" s="26">
        <f t="shared" si="0"/>
        <v>0</v>
      </c>
      <c r="G12" s="1"/>
    </row>
    <row r="13" spans="1:7" ht="38.25">
      <c r="A13" s="37" t="s">
        <v>28</v>
      </c>
      <c r="B13" s="19" t="s">
        <v>41</v>
      </c>
      <c r="C13" s="20">
        <v>4</v>
      </c>
      <c r="D13" s="20" t="s">
        <v>0</v>
      </c>
      <c r="E13" s="59"/>
      <c r="F13" s="26">
        <f t="shared" si="0"/>
        <v>0</v>
      </c>
      <c r="G13" s="1"/>
    </row>
    <row r="14" spans="1:7" ht="51">
      <c r="A14" s="37" t="s">
        <v>29</v>
      </c>
      <c r="B14" s="19" t="s">
        <v>42</v>
      </c>
      <c r="C14" s="20">
        <v>9</v>
      </c>
      <c r="D14" s="20" t="s">
        <v>0</v>
      </c>
      <c r="E14" s="59"/>
      <c r="F14" s="26">
        <f t="shared" si="0"/>
        <v>0</v>
      </c>
      <c r="G14" s="1"/>
    </row>
    <row r="15" spans="1:7" ht="38.25">
      <c r="A15" s="37" t="s">
        <v>30</v>
      </c>
      <c r="B15" s="19" t="s">
        <v>43</v>
      </c>
      <c r="C15" s="20">
        <v>9</v>
      </c>
      <c r="D15" s="20" t="s">
        <v>0</v>
      </c>
      <c r="E15" s="59"/>
      <c r="F15" s="26">
        <f t="shared" si="0"/>
        <v>0</v>
      </c>
      <c r="G15" s="1"/>
    </row>
    <row r="16" spans="1:7" ht="38.25">
      <c r="A16" s="37" t="s">
        <v>31</v>
      </c>
      <c r="B16" s="19" t="s">
        <v>44</v>
      </c>
      <c r="C16" s="20">
        <v>9</v>
      </c>
      <c r="D16" s="20" t="s">
        <v>0</v>
      </c>
      <c r="E16" s="59"/>
      <c r="F16" s="26">
        <f t="shared" si="0"/>
        <v>0</v>
      </c>
      <c r="G16" s="1"/>
    </row>
    <row r="17" spans="1:7" ht="38.25">
      <c r="A17" s="37" t="s">
        <v>115</v>
      </c>
      <c r="B17" s="19" t="s">
        <v>45</v>
      </c>
      <c r="C17" s="20">
        <v>4</v>
      </c>
      <c r="D17" s="20" t="s">
        <v>0</v>
      </c>
      <c r="E17" s="59"/>
      <c r="F17" s="26">
        <f t="shared" si="0"/>
        <v>0</v>
      </c>
      <c r="G17" s="1"/>
    </row>
    <row r="18" spans="1:7" ht="12.75">
      <c r="A18" s="37" t="s">
        <v>116</v>
      </c>
      <c r="B18" s="39" t="s">
        <v>46</v>
      </c>
      <c r="C18" s="20">
        <v>3</v>
      </c>
      <c r="D18" s="20" t="s">
        <v>0</v>
      </c>
      <c r="E18" s="59"/>
      <c r="F18" s="26">
        <f t="shared" si="0"/>
        <v>0</v>
      </c>
      <c r="G18" s="1"/>
    </row>
    <row r="19" spans="1:7" ht="89.25">
      <c r="A19" s="37" t="s">
        <v>117</v>
      </c>
      <c r="B19" s="19" t="s">
        <v>47</v>
      </c>
      <c r="C19" s="20">
        <v>2</v>
      </c>
      <c r="D19" s="20" t="s">
        <v>0</v>
      </c>
      <c r="E19" s="59"/>
      <c r="F19" s="26">
        <f t="shared" si="0"/>
        <v>0</v>
      </c>
      <c r="G19" s="1"/>
    </row>
    <row r="20" spans="1:7" ht="102">
      <c r="A20" s="37" t="s">
        <v>118</v>
      </c>
      <c r="B20" s="19" t="s">
        <v>48</v>
      </c>
      <c r="C20" s="20">
        <v>8</v>
      </c>
      <c r="D20" s="20" t="s">
        <v>0</v>
      </c>
      <c r="E20" s="59"/>
      <c r="F20" s="26">
        <f t="shared" si="0"/>
        <v>0</v>
      </c>
      <c r="G20" s="1"/>
    </row>
    <row r="21" spans="1:7" ht="242.25">
      <c r="A21" s="37" t="s">
        <v>119</v>
      </c>
      <c r="B21" s="19" t="s">
        <v>49</v>
      </c>
      <c r="C21" s="20">
        <v>2</v>
      </c>
      <c r="D21" s="20" t="s">
        <v>0</v>
      </c>
      <c r="E21" s="59"/>
      <c r="F21" s="26">
        <f t="shared" si="0"/>
        <v>0</v>
      </c>
      <c r="G21" s="1"/>
    </row>
    <row r="22" spans="1:7" ht="12.75" customHeight="1">
      <c r="A22" s="37" t="s">
        <v>32</v>
      </c>
      <c r="B22" s="39" t="s">
        <v>84</v>
      </c>
      <c r="C22" s="20">
        <v>4</v>
      </c>
      <c r="D22" s="20" t="s">
        <v>0</v>
      </c>
      <c r="E22" s="59"/>
      <c r="F22" s="26">
        <f t="shared" si="0"/>
        <v>0</v>
      </c>
      <c r="G22" s="1"/>
    </row>
    <row r="23" spans="1:7" ht="63.75">
      <c r="A23" s="37" t="s">
        <v>33</v>
      </c>
      <c r="B23" s="19" t="s">
        <v>56</v>
      </c>
      <c r="C23" s="20">
        <v>6</v>
      </c>
      <c r="D23" s="20" t="s">
        <v>1</v>
      </c>
      <c r="E23" s="59"/>
      <c r="F23" s="26">
        <f t="shared" si="0"/>
        <v>0</v>
      </c>
      <c r="G23" s="1"/>
    </row>
    <row r="24" spans="1:7" ht="76.5">
      <c r="A24" s="37" t="s">
        <v>16</v>
      </c>
      <c r="B24" s="19" t="s">
        <v>57</v>
      </c>
      <c r="C24" s="20">
        <v>3</v>
      </c>
      <c r="D24" s="20" t="s">
        <v>0</v>
      </c>
      <c r="E24" s="59"/>
      <c r="F24" s="26">
        <f t="shared" si="0"/>
        <v>0</v>
      </c>
      <c r="G24" s="1"/>
    </row>
    <row r="25" spans="1:7" ht="63.75">
      <c r="A25" s="37" t="s">
        <v>17</v>
      </c>
      <c r="B25" s="19" t="s">
        <v>132</v>
      </c>
      <c r="C25" s="20">
        <v>1</v>
      </c>
      <c r="D25" s="20" t="s">
        <v>0</v>
      </c>
      <c r="E25" s="59"/>
      <c r="F25" s="26">
        <f t="shared" si="0"/>
        <v>0</v>
      </c>
      <c r="G25" s="1"/>
    </row>
    <row r="26" spans="1:7" ht="102">
      <c r="A26" s="37" t="s">
        <v>18</v>
      </c>
      <c r="B26" s="19" t="s">
        <v>133</v>
      </c>
      <c r="C26" s="20">
        <v>1</v>
      </c>
      <c r="D26" s="20" t="s">
        <v>82</v>
      </c>
      <c r="E26" s="59"/>
      <c r="F26" s="26">
        <f t="shared" si="0"/>
        <v>0</v>
      </c>
      <c r="G26" s="1"/>
    </row>
    <row r="27" spans="1:7" ht="25.5">
      <c r="A27" s="37" t="s">
        <v>19</v>
      </c>
      <c r="B27" s="19" t="s">
        <v>58</v>
      </c>
      <c r="C27" s="20">
        <v>1</v>
      </c>
      <c r="D27" s="20" t="s">
        <v>0</v>
      </c>
      <c r="E27" s="59"/>
      <c r="F27" s="26">
        <f t="shared" si="0"/>
        <v>0</v>
      </c>
      <c r="G27" s="1"/>
    </row>
    <row r="28" spans="1:7" ht="25.5">
      <c r="A28" s="37" t="s">
        <v>50</v>
      </c>
      <c r="B28" s="19" t="s">
        <v>59</v>
      </c>
      <c r="C28" s="20">
        <v>1</v>
      </c>
      <c r="D28" s="20" t="s">
        <v>0</v>
      </c>
      <c r="E28" s="59"/>
      <c r="F28" s="26">
        <f t="shared" si="0"/>
        <v>0</v>
      </c>
      <c r="G28" s="1"/>
    </row>
    <row r="29" spans="1:7" ht="63.75">
      <c r="A29" s="37" t="s">
        <v>51</v>
      </c>
      <c r="B29" s="40" t="s">
        <v>63</v>
      </c>
      <c r="C29" s="41">
        <v>2</v>
      </c>
      <c r="D29" s="41" t="s">
        <v>0</v>
      </c>
      <c r="E29" s="60"/>
      <c r="F29" s="26">
        <f t="shared" si="0"/>
        <v>0</v>
      </c>
      <c r="G29" s="1"/>
    </row>
    <row r="30" spans="1:7" ht="76.5">
      <c r="A30" s="37" t="s">
        <v>52</v>
      </c>
      <c r="B30" s="40" t="s">
        <v>64</v>
      </c>
      <c r="C30" s="41">
        <v>2</v>
      </c>
      <c r="D30" s="41" t="s">
        <v>0</v>
      </c>
      <c r="E30" s="60"/>
      <c r="F30" s="26">
        <f t="shared" si="0"/>
        <v>0</v>
      </c>
      <c r="G30" s="1"/>
    </row>
    <row r="31" spans="1:7" ht="38.25">
      <c r="A31" s="37" t="s">
        <v>53</v>
      </c>
      <c r="B31" s="40" t="s">
        <v>65</v>
      </c>
      <c r="C31" s="41">
        <v>1</v>
      </c>
      <c r="D31" s="41" t="s">
        <v>0</v>
      </c>
      <c r="E31" s="60"/>
      <c r="F31" s="26">
        <f t="shared" si="0"/>
        <v>0</v>
      </c>
      <c r="G31" s="1"/>
    </row>
    <row r="32" spans="1:7" ht="77.25" customHeight="1">
      <c r="A32" s="37" t="s">
        <v>54</v>
      </c>
      <c r="B32" s="40" t="s">
        <v>86</v>
      </c>
      <c r="C32" s="41">
        <v>1</v>
      </c>
      <c r="D32" s="41" t="s">
        <v>0</v>
      </c>
      <c r="E32" s="60"/>
      <c r="F32" s="26">
        <f t="shared" si="0"/>
        <v>0</v>
      </c>
      <c r="G32" s="1"/>
    </row>
    <row r="33" spans="1:7" ht="12.75">
      <c r="A33" s="37" t="s">
        <v>55</v>
      </c>
      <c r="B33" s="40" t="s">
        <v>74</v>
      </c>
      <c r="C33" s="41">
        <v>8</v>
      </c>
      <c r="D33" s="41" t="s">
        <v>1</v>
      </c>
      <c r="E33" s="60"/>
      <c r="F33" s="26">
        <f t="shared" si="0"/>
        <v>0</v>
      </c>
      <c r="G33" s="1"/>
    </row>
    <row r="34" spans="1:7" ht="12.75">
      <c r="A34" s="37" t="s">
        <v>60</v>
      </c>
      <c r="B34" s="40" t="s">
        <v>75</v>
      </c>
      <c r="C34" s="41">
        <v>1</v>
      </c>
      <c r="D34" s="41" t="s">
        <v>82</v>
      </c>
      <c r="E34" s="60"/>
      <c r="F34" s="26">
        <f t="shared" si="0"/>
        <v>0</v>
      </c>
      <c r="G34" s="1"/>
    </row>
    <row r="35" spans="1:7" ht="12.75">
      <c r="A35" s="37" t="s">
        <v>61</v>
      </c>
      <c r="B35" s="52" t="s">
        <v>87</v>
      </c>
      <c r="C35" s="53">
        <v>4</v>
      </c>
      <c r="D35" s="53" t="s">
        <v>0</v>
      </c>
      <c r="E35" s="61"/>
      <c r="F35" s="54">
        <f t="shared" si="0"/>
        <v>0</v>
      </c>
      <c r="G35" s="1"/>
    </row>
    <row r="36" spans="1:7" ht="117.75" customHeight="1">
      <c r="A36" s="37" t="s">
        <v>62</v>
      </c>
      <c r="B36" s="46" t="s">
        <v>134</v>
      </c>
      <c r="C36" s="20">
        <v>1</v>
      </c>
      <c r="D36" s="20" t="s">
        <v>82</v>
      </c>
      <c r="E36" s="59"/>
      <c r="F36" s="26">
        <f t="shared" si="0"/>
        <v>0</v>
      </c>
      <c r="G36" s="1"/>
    </row>
    <row r="37" spans="1:7" ht="39" thickBot="1">
      <c r="A37" s="64" t="s">
        <v>130</v>
      </c>
      <c r="B37" s="55" t="s">
        <v>129</v>
      </c>
      <c r="C37" s="56">
        <v>10</v>
      </c>
      <c r="D37" s="56" t="s">
        <v>0</v>
      </c>
      <c r="E37" s="62"/>
      <c r="F37" s="50">
        <f t="shared" si="0"/>
        <v>0</v>
      </c>
      <c r="G37" s="1"/>
    </row>
    <row r="38" spans="1:7" ht="12.75" customHeight="1" thickTop="1">
      <c r="A38" s="11"/>
      <c r="B38" s="12" t="s">
        <v>100</v>
      </c>
      <c r="C38" s="13"/>
      <c r="D38" s="14"/>
      <c r="E38" s="15"/>
      <c r="F38" s="49">
        <f>SUM(F5:F37)</f>
        <v>0</v>
      </c>
      <c r="G38" s="1"/>
    </row>
    <row r="39" spans="1:7" ht="12.75" customHeight="1">
      <c r="A39" s="27"/>
      <c r="B39" s="28"/>
      <c r="C39" s="29"/>
      <c r="D39" s="30"/>
      <c r="E39" s="31"/>
      <c r="F39" s="32"/>
      <c r="G39" s="1"/>
    </row>
    <row r="40" spans="1:7" ht="12.75" customHeight="1">
      <c r="A40" s="18"/>
      <c r="B40" s="51"/>
      <c r="F40" s="25"/>
      <c r="G40" s="1"/>
    </row>
    <row r="41" spans="1:7" ht="12.75" customHeight="1">
      <c r="A41" s="18"/>
      <c r="G41" s="1"/>
    </row>
    <row r="42" spans="1:7" ht="12.75" customHeight="1">
      <c r="A42" s="18"/>
      <c r="F42" s="16"/>
      <c r="G42" s="1"/>
    </row>
    <row r="43" ht="12.75" customHeight="1">
      <c r="G43" s="1"/>
    </row>
    <row r="44" ht="12.75" customHeight="1">
      <c r="G44" s="1"/>
    </row>
    <row r="45" ht="12.75" customHeight="1">
      <c r="G45" s="1"/>
    </row>
    <row r="46" ht="12.75" customHeight="1">
      <c r="G46" s="1"/>
    </row>
    <row r="47" ht="12.75" customHeight="1">
      <c r="G47" s="1"/>
    </row>
    <row r="48" ht="12.75" customHeight="1">
      <c r="G48" s="1"/>
    </row>
    <row r="49" ht="12.75" customHeight="1">
      <c r="G49" s="1"/>
    </row>
  </sheetData>
  <protectedRanges>
    <protectedRange sqref="E5:E37" name="Oblast1"/>
  </protectedRanges>
  <autoFilter ref="A4:G38"/>
  <printOptions/>
  <pageMargins left="0.7" right="0.7" top="0.787401575" bottom="0.787401575" header="0.3" footer="0.3"/>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topLeftCell="A16">
      <selection activeCell="F17" sqref="F17"/>
    </sheetView>
  </sheetViews>
  <sheetFormatPr defaultColWidth="6.7109375" defaultRowHeight="12.75" customHeight="1"/>
  <cols>
    <col min="1" max="1" width="11.140625" style="0" customWidth="1"/>
    <col min="2" max="2" width="75.140625" style="0" customWidth="1"/>
    <col min="3" max="3" width="9.00390625" style="0" customWidth="1"/>
    <col min="4" max="4" width="9.7109375" style="0" customWidth="1"/>
    <col min="5" max="5" width="13.57421875" style="0" customWidth="1"/>
    <col min="6" max="6" width="20.8515625" style="0" customWidth="1"/>
  </cols>
  <sheetData>
    <row r="1" spans="1:8" ht="12.75" customHeight="1">
      <c r="A1" s="1"/>
      <c r="B1" s="2" t="s">
        <v>9</v>
      </c>
      <c r="C1" s="42"/>
      <c r="D1" s="42"/>
      <c r="E1" s="42"/>
      <c r="F1" s="42"/>
      <c r="G1" s="42"/>
      <c r="H1" s="45"/>
    </row>
    <row r="2" spans="1:8" ht="12.75" customHeight="1">
      <c r="A2" s="1"/>
      <c r="B2" s="2" t="s">
        <v>15</v>
      </c>
      <c r="C2" s="42"/>
      <c r="D2" s="42"/>
      <c r="E2" s="42"/>
      <c r="F2" s="42"/>
      <c r="G2" s="42"/>
      <c r="H2" s="45"/>
    </row>
    <row r="3" spans="1:8" ht="25.5">
      <c r="A3" s="3"/>
      <c r="B3" s="48" t="s">
        <v>131</v>
      </c>
      <c r="C3" s="43"/>
      <c r="D3" s="43"/>
      <c r="E3" s="44"/>
      <c r="F3" s="44"/>
      <c r="G3" s="42"/>
      <c r="H3" s="45"/>
    </row>
    <row r="4" spans="1:7" ht="12.75" customHeight="1">
      <c r="A4" s="5" t="s">
        <v>2</v>
      </c>
      <c r="B4" s="4" t="s">
        <v>5</v>
      </c>
      <c r="C4" s="6" t="s">
        <v>3</v>
      </c>
      <c r="D4" s="4" t="s">
        <v>6</v>
      </c>
      <c r="E4" s="6" t="s">
        <v>13</v>
      </c>
      <c r="F4" s="6" t="s">
        <v>14</v>
      </c>
      <c r="G4" s="1"/>
    </row>
    <row r="5" spans="1:7" ht="38.25">
      <c r="A5" s="37" t="s">
        <v>89</v>
      </c>
      <c r="B5" s="19" t="s">
        <v>88</v>
      </c>
      <c r="C5" s="20">
        <v>1</v>
      </c>
      <c r="D5" s="20" t="s">
        <v>0</v>
      </c>
      <c r="E5" s="63"/>
      <c r="F5" s="26">
        <f>C5*E5</f>
        <v>0</v>
      </c>
      <c r="G5" s="1"/>
    </row>
    <row r="6" spans="1:7" ht="89.25">
      <c r="A6" s="37" t="s">
        <v>90</v>
      </c>
      <c r="B6" s="38" t="s">
        <v>96</v>
      </c>
      <c r="C6" s="20">
        <v>1</v>
      </c>
      <c r="D6" s="20" t="s">
        <v>82</v>
      </c>
      <c r="E6" s="63"/>
      <c r="F6" s="26">
        <f aca="true" t="shared" si="0" ref="F6">C6*E6</f>
        <v>0</v>
      </c>
      <c r="G6" s="1"/>
    </row>
    <row r="7" spans="1:7" ht="38.25">
      <c r="A7" s="37" t="s">
        <v>101</v>
      </c>
      <c r="B7" s="38" t="s">
        <v>94</v>
      </c>
      <c r="C7" s="20">
        <v>1</v>
      </c>
      <c r="D7" s="20" t="s">
        <v>82</v>
      </c>
      <c r="E7" s="63"/>
      <c r="F7" s="26">
        <f>E7*C7</f>
        <v>0</v>
      </c>
      <c r="G7" s="1"/>
    </row>
    <row r="8" spans="1:7" ht="38.25">
      <c r="A8" s="37" t="s">
        <v>102</v>
      </c>
      <c r="B8" s="38" t="s">
        <v>95</v>
      </c>
      <c r="C8" s="20">
        <v>2</v>
      </c>
      <c r="D8" s="20" t="s">
        <v>0</v>
      </c>
      <c r="E8" s="63"/>
      <c r="F8" s="26">
        <f aca="true" t="shared" si="1" ref="F8:F24">E8*C8</f>
        <v>0</v>
      </c>
      <c r="G8" s="1"/>
    </row>
    <row r="9" spans="1:7" ht="38.25">
      <c r="A9" s="37" t="s">
        <v>91</v>
      </c>
      <c r="B9" s="38" t="s">
        <v>66</v>
      </c>
      <c r="C9" s="20">
        <v>5</v>
      </c>
      <c r="D9" s="20" t="s">
        <v>0</v>
      </c>
      <c r="E9" s="63"/>
      <c r="F9" s="26">
        <f t="shared" si="1"/>
        <v>0</v>
      </c>
      <c r="G9" s="1"/>
    </row>
    <row r="10" spans="1:7" ht="38.25">
      <c r="A10" s="37" t="s">
        <v>92</v>
      </c>
      <c r="B10" s="38" t="s">
        <v>67</v>
      </c>
      <c r="C10" s="20">
        <v>5</v>
      </c>
      <c r="D10" s="20" t="s">
        <v>0</v>
      </c>
      <c r="E10" s="63"/>
      <c r="F10" s="26">
        <f t="shared" si="1"/>
        <v>0</v>
      </c>
      <c r="G10" s="1"/>
    </row>
    <row r="11" spans="1:7" ht="38.25">
      <c r="A11" s="37" t="s">
        <v>103</v>
      </c>
      <c r="B11" s="38" t="s">
        <v>38</v>
      </c>
      <c r="C11" s="20">
        <v>91</v>
      </c>
      <c r="D11" s="20" t="s">
        <v>1</v>
      </c>
      <c r="E11" s="63"/>
      <c r="F11" s="26">
        <f t="shared" si="1"/>
        <v>0</v>
      </c>
      <c r="G11" s="1"/>
    </row>
    <row r="12" spans="1:7" ht="51">
      <c r="A12" s="37" t="s">
        <v>93</v>
      </c>
      <c r="B12" s="38" t="s">
        <v>77</v>
      </c>
      <c r="C12" s="20">
        <v>32</v>
      </c>
      <c r="D12" s="20" t="s">
        <v>1</v>
      </c>
      <c r="E12" s="63"/>
      <c r="F12" s="26">
        <f t="shared" si="1"/>
        <v>0</v>
      </c>
      <c r="G12" s="1"/>
    </row>
    <row r="13" spans="1:7" ht="51">
      <c r="A13" s="37" t="s">
        <v>104</v>
      </c>
      <c r="B13" s="38" t="s">
        <v>78</v>
      </c>
      <c r="C13" s="20">
        <v>6</v>
      </c>
      <c r="D13" s="20" t="s">
        <v>0</v>
      </c>
      <c r="E13" s="63"/>
      <c r="F13" s="26">
        <f t="shared" si="1"/>
        <v>0</v>
      </c>
      <c r="G13" s="1"/>
    </row>
    <row r="14" spans="1:7" ht="38.25">
      <c r="A14" s="37" t="s">
        <v>105</v>
      </c>
      <c r="B14" s="38" t="s">
        <v>68</v>
      </c>
      <c r="C14" s="20">
        <v>8</v>
      </c>
      <c r="D14" s="20" t="s">
        <v>0</v>
      </c>
      <c r="E14" s="63"/>
      <c r="F14" s="26">
        <f t="shared" si="1"/>
        <v>0</v>
      </c>
      <c r="G14" s="1"/>
    </row>
    <row r="15" spans="1:7" ht="38.25">
      <c r="A15" s="37" t="s">
        <v>106</v>
      </c>
      <c r="B15" s="38" t="s">
        <v>69</v>
      </c>
      <c r="C15" s="20">
        <v>8</v>
      </c>
      <c r="D15" s="20" t="s">
        <v>0</v>
      </c>
      <c r="E15" s="63"/>
      <c r="F15" s="26">
        <f t="shared" si="1"/>
        <v>0</v>
      </c>
      <c r="G15" s="1"/>
    </row>
    <row r="16" spans="1:7" ht="38.25">
      <c r="A16" s="37" t="s">
        <v>107</v>
      </c>
      <c r="B16" s="38" t="s">
        <v>70</v>
      </c>
      <c r="C16" s="20">
        <v>8</v>
      </c>
      <c r="D16" s="20" t="s">
        <v>0</v>
      </c>
      <c r="E16" s="63"/>
      <c r="F16" s="26">
        <f t="shared" si="1"/>
        <v>0</v>
      </c>
      <c r="G16" s="1"/>
    </row>
    <row r="17" spans="1:7" ht="38.25">
      <c r="A17" s="37" t="s">
        <v>108</v>
      </c>
      <c r="B17" s="38" t="s">
        <v>71</v>
      </c>
      <c r="C17" s="20">
        <v>3</v>
      </c>
      <c r="D17" s="20" t="s">
        <v>0</v>
      </c>
      <c r="E17" s="63"/>
      <c r="F17" s="26">
        <f t="shared" si="1"/>
        <v>0</v>
      </c>
      <c r="G17" s="1"/>
    </row>
    <row r="18" spans="1:7" ht="12.75" customHeight="1">
      <c r="A18" s="37" t="s">
        <v>109</v>
      </c>
      <c r="B18" s="17" t="s">
        <v>72</v>
      </c>
      <c r="C18" s="20">
        <v>3</v>
      </c>
      <c r="D18" s="20" t="s">
        <v>0</v>
      </c>
      <c r="E18" s="63"/>
      <c r="F18" s="26">
        <f t="shared" si="1"/>
        <v>0</v>
      </c>
      <c r="G18" s="1"/>
    </row>
    <row r="19" spans="1:7" ht="67.5" customHeight="1">
      <c r="A19" s="37" t="s">
        <v>110</v>
      </c>
      <c r="B19" s="46" t="s">
        <v>79</v>
      </c>
      <c r="C19" s="20">
        <v>2</v>
      </c>
      <c r="D19" s="20" t="s">
        <v>0</v>
      </c>
      <c r="E19" s="63"/>
      <c r="F19" s="26">
        <f t="shared" si="1"/>
        <v>0</v>
      </c>
      <c r="G19" s="1"/>
    </row>
    <row r="20" spans="1:7" ht="12.75" customHeight="1">
      <c r="A20" s="37" t="s">
        <v>111</v>
      </c>
      <c r="B20" s="17" t="s">
        <v>80</v>
      </c>
      <c r="C20" s="20">
        <v>1</v>
      </c>
      <c r="D20" s="20" t="s">
        <v>0</v>
      </c>
      <c r="E20" s="63"/>
      <c r="F20" s="26">
        <f t="shared" si="1"/>
        <v>0</v>
      </c>
      <c r="G20" s="1"/>
    </row>
    <row r="21" spans="1:7" ht="71.25" customHeight="1">
      <c r="A21" s="37" t="s">
        <v>112</v>
      </c>
      <c r="B21" s="46" t="s">
        <v>81</v>
      </c>
      <c r="C21" s="20">
        <v>4</v>
      </c>
      <c r="D21" s="20" t="s">
        <v>0</v>
      </c>
      <c r="E21" s="63"/>
      <c r="F21" s="26">
        <f t="shared" si="1"/>
        <v>0</v>
      </c>
      <c r="G21" s="1"/>
    </row>
    <row r="22" spans="1:7" ht="12.75" customHeight="1">
      <c r="A22" s="37" t="s">
        <v>113</v>
      </c>
      <c r="B22" s="17" t="s">
        <v>128</v>
      </c>
      <c r="C22" s="20">
        <v>3</v>
      </c>
      <c r="D22" s="20" t="s">
        <v>0</v>
      </c>
      <c r="E22" s="63"/>
      <c r="F22" s="26">
        <f t="shared" si="1"/>
        <v>0</v>
      </c>
      <c r="G22" s="1"/>
    </row>
    <row r="23" spans="1:7" ht="76.5">
      <c r="A23" s="37" t="s">
        <v>114</v>
      </c>
      <c r="B23" s="38" t="s">
        <v>126</v>
      </c>
      <c r="C23" s="20">
        <v>1</v>
      </c>
      <c r="D23" s="20" t="s">
        <v>0</v>
      </c>
      <c r="E23" s="63"/>
      <c r="F23" s="26">
        <f t="shared" si="1"/>
        <v>0</v>
      </c>
      <c r="G23" s="1"/>
    </row>
    <row r="24" spans="1:7" ht="74.25" customHeight="1">
      <c r="A24" s="37" t="s">
        <v>127</v>
      </c>
      <c r="B24" s="46" t="s">
        <v>73</v>
      </c>
      <c r="C24" s="20">
        <v>6</v>
      </c>
      <c r="D24" s="20" t="s">
        <v>1</v>
      </c>
      <c r="E24" s="63"/>
      <c r="F24" s="26">
        <f t="shared" si="1"/>
        <v>0</v>
      </c>
      <c r="G24" s="1"/>
    </row>
    <row r="25" spans="1:7" ht="12.75" customHeight="1">
      <c r="A25" s="11"/>
      <c r="B25" s="12" t="s">
        <v>97</v>
      </c>
      <c r="C25" s="13"/>
      <c r="D25" s="14"/>
      <c r="E25" s="14"/>
      <c r="F25" s="49">
        <f>SUM(F5:F24)</f>
        <v>0</v>
      </c>
      <c r="G25" s="1"/>
    </row>
    <row r="26" spans="1:7" ht="12.75" customHeight="1">
      <c r="A26" s="27"/>
      <c r="B26" s="28"/>
      <c r="C26" s="29"/>
      <c r="D26" s="30"/>
      <c r="E26" s="31"/>
      <c r="F26" s="32"/>
      <c r="G26" s="1"/>
    </row>
    <row r="27" spans="1:7" ht="12.75" customHeight="1">
      <c r="A27" s="18"/>
      <c r="B27" s="51"/>
      <c r="F27" s="25"/>
      <c r="G27" s="1"/>
    </row>
    <row r="28" spans="1:7" ht="12.75" customHeight="1">
      <c r="A28" s="18"/>
      <c r="G28" s="1"/>
    </row>
    <row r="29" spans="1:7" ht="12.75" customHeight="1">
      <c r="A29" s="18"/>
      <c r="F29" s="16"/>
      <c r="G29" s="1"/>
    </row>
    <row r="30" ht="12.75" customHeight="1">
      <c r="G30" s="1"/>
    </row>
    <row r="31" ht="12.75" customHeight="1">
      <c r="G31" s="1"/>
    </row>
  </sheetData>
  <sheetProtection algorithmName="SHA-512" hashValue="blEGFTy1P7sZz37p4ct15rVeEXlYKrkAGhBMTAjH7Xy0AevGI2sy+ASq5fw6oXMxoUZbqSNbBw1+sbIuCpTiqw==" saltValue="9KQDcvDNRPzsmOOoF8cZzQ==" spinCount="100000" sheet="1" objects="1" scenarios="1"/>
  <protectedRanges>
    <protectedRange sqref="E5:E24" name="Oblast1"/>
  </protectedRanges>
  <printOptions/>
  <pageMargins left="0.7" right="0.7" top="0.787401575" bottom="0.787401575" header="0.3" footer="0.3"/>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topLeftCell="A1">
      <selection activeCell="E5" sqref="E5"/>
    </sheetView>
  </sheetViews>
  <sheetFormatPr defaultColWidth="9.140625" defaultRowHeight="12.75"/>
  <cols>
    <col min="1" max="1" width="10.8515625" style="0" customWidth="1"/>
    <col min="2" max="2" width="69.28125" style="0" customWidth="1"/>
    <col min="3" max="4" width="10.8515625" style="0" customWidth="1"/>
    <col min="5" max="5" width="15.140625" style="0" customWidth="1"/>
    <col min="6" max="7" width="19.7109375" style="0" customWidth="1"/>
  </cols>
  <sheetData>
    <row r="1" spans="1:6" ht="12.75">
      <c r="A1" s="1"/>
      <c r="B1" s="2" t="s">
        <v>9</v>
      </c>
      <c r="C1" s="1"/>
      <c r="D1" s="1"/>
      <c r="E1" s="1"/>
      <c r="F1" s="1"/>
    </row>
    <row r="2" spans="1:6" ht="12.75">
      <c r="A2" s="1"/>
      <c r="B2" s="2" t="s">
        <v>83</v>
      </c>
      <c r="C2" s="42"/>
      <c r="D2" s="42"/>
      <c r="E2" s="42"/>
      <c r="F2" s="42"/>
    </row>
    <row r="3" spans="1:6" ht="25.5">
      <c r="A3" s="3"/>
      <c r="B3" s="48" t="s">
        <v>123</v>
      </c>
      <c r="C3" s="43"/>
      <c r="D3" s="43"/>
      <c r="E3" s="44"/>
      <c r="F3" s="44"/>
    </row>
    <row r="4" spans="1:6" ht="12.75">
      <c r="A4" s="5" t="s">
        <v>2</v>
      </c>
      <c r="B4" s="4" t="s">
        <v>5</v>
      </c>
      <c r="C4" s="6" t="s">
        <v>3</v>
      </c>
      <c r="D4" s="4" t="s">
        <v>6</v>
      </c>
      <c r="E4" s="6" t="s">
        <v>13</v>
      </c>
      <c r="F4" s="6" t="s">
        <v>14</v>
      </c>
    </row>
    <row r="5" spans="1:6" ht="89.25">
      <c r="A5" s="37" t="s">
        <v>124</v>
      </c>
      <c r="B5" s="19" t="s">
        <v>121</v>
      </c>
      <c r="C5" s="20">
        <v>6</v>
      </c>
      <c r="D5" s="20" t="s">
        <v>0</v>
      </c>
      <c r="E5" s="59"/>
      <c r="F5" s="26">
        <f>C5*E5</f>
        <v>0</v>
      </c>
    </row>
    <row r="6" spans="1:6" ht="89.25">
      <c r="A6" s="37" t="s">
        <v>125</v>
      </c>
      <c r="B6" s="40" t="s">
        <v>120</v>
      </c>
      <c r="C6" s="41">
        <v>2</v>
      </c>
      <c r="D6" s="41" t="s">
        <v>0</v>
      </c>
      <c r="E6" s="60"/>
      <c r="F6" s="26">
        <f>C6*E6</f>
        <v>0</v>
      </c>
    </row>
    <row r="7" spans="1:6" ht="12.75">
      <c r="A7" s="11"/>
      <c r="B7" s="12" t="s">
        <v>100</v>
      </c>
      <c r="C7" s="13"/>
      <c r="D7" s="14"/>
      <c r="E7" s="15"/>
      <c r="F7" s="49">
        <f>SUM(F5:F6)</f>
        <v>0</v>
      </c>
    </row>
  </sheetData>
  <sheetProtection algorithmName="SHA-512" hashValue="2+q0X1yfOZReLW6Igtj6o28gobzuphZ2KWXwJAz3hfVvGyb/1NUokaDJ6X6O/wOMLzbfgVykZq0q3nWMnYGkPQ==" saltValue="4aOqGxNQiDs2uiEeIU+7Cw==" spinCount="100000" sheet="1" objects="1" scenarios="1"/>
  <protectedRanges>
    <protectedRange sqref="E5:E6" name="Oblast1"/>
  </protectedRange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 BBSK Výkaz Výmer Detsky bazén</dc:title>
  <dc:subject/>
  <dc:creator>AKVAHELP METAL</dc:creator>
  <cp:keywords/>
  <dc:description/>
  <cp:lastModifiedBy>Marešová Kateřina, Ing.</cp:lastModifiedBy>
  <cp:lastPrinted>2017-10-11T08:51:29Z</cp:lastPrinted>
  <dcterms:created xsi:type="dcterms:W3CDTF">2015-01-05T09:26:46Z</dcterms:created>
  <dcterms:modified xsi:type="dcterms:W3CDTF">2018-10-08T14:11:46Z</dcterms:modified>
  <cp:category/>
  <cp:version/>
  <cp:contentType/>
  <cp:contentStatus/>
</cp:coreProperties>
</file>