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75" tabRatio="926" activeTab="0"/>
  </bookViews>
  <sheets>
    <sheet name="rekapitulace" sheetId="1" r:id="rId1"/>
    <sheet name="Rozvody" sheetId="2" r:id="rId2"/>
    <sheet name=" Široká proudová skluzavka" sheetId="3" r:id="rId3"/>
    <sheet name="Demontážní práce" sheetId="4" r:id="rId4"/>
  </sheets>
  <definedNames>
    <definedName name="_xlnm.Print_Titles" localSheetId="1">'Rozvody'!$1:$6</definedName>
    <definedName name="_xlnm.Print_Area" localSheetId="3">'Demontážní práce'!$A$1:$G$11</definedName>
    <definedName name="_xlnm.Print_Area" localSheetId="0">'rekapitulace'!$A$1:$F$55</definedName>
    <definedName name="_xlnm.Print_Area" localSheetId="1">'Rozvody'!$A$1:$G$123</definedName>
  </definedNames>
  <calcPr fullCalcOnLoad="1"/>
</workbook>
</file>

<file path=xl/sharedStrings.xml><?xml version="1.0" encoding="utf-8"?>
<sst xmlns="http://schemas.openxmlformats.org/spreadsheetml/2006/main" count="332" uniqueCount="205">
  <si>
    <t>Popis položky</t>
  </si>
  <si>
    <t>Dodávka</t>
  </si>
  <si>
    <t>Poznámka</t>
  </si>
  <si>
    <t xml:space="preserve">Demontáž </t>
  </si>
  <si>
    <t xml:space="preserve">Montáž </t>
  </si>
  <si>
    <t>Celkem bez DPH</t>
  </si>
  <si>
    <t>Veškeré ceny jsou uvedeny v korunách českých.</t>
  </si>
  <si>
    <t>K celkové ceně přísluší DPH dle platných předpisů.</t>
  </si>
  <si>
    <t xml:space="preserve">Součástí ceny není :  </t>
  </si>
  <si>
    <t xml:space="preserve"> - veškeré stavební a zemní práce</t>
  </si>
  <si>
    <r>
      <rPr>
        <sz val="12"/>
        <rFont val="Arial CE"/>
        <family val="2"/>
      </rPr>
      <t xml:space="preserve"> - elektropřipojení, M+R, vč. jištění, elektrické pospojení dle ČSN</t>
    </r>
  </si>
  <si>
    <t xml:space="preserve"> - zkušební provoz</t>
  </si>
  <si>
    <t>POL.</t>
  </si>
  <si>
    <t>MNOŽSTVÍ</t>
  </si>
  <si>
    <t>JEDNOT.C.</t>
  </si>
  <si>
    <t>DODÁVKA</t>
  </si>
  <si>
    <t>POZNÁMKA</t>
  </si>
  <si>
    <t>ks</t>
  </si>
  <si>
    <t>ks</t>
  </si>
  <si>
    <t>ks</t>
  </si>
  <si>
    <t>m</t>
  </si>
  <si>
    <t>m</t>
  </si>
  <si>
    <t>m</t>
  </si>
  <si>
    <t>m</t>
  </si>
  <si>
    <t>m</t>
  </si>
  <si>
    <t>m</t>
  </si>
  <si>
    <t>V 150</t>
  </si>
  <si>
    <t>CELKEM</t>
  </si>
  <si>
    <t>Demontážní práce</t>
  </si>
  <si>
    <t>POL.</t>
  </si>
  <si>
    <t>POPIS POLOŽKY</t>
  </si>
  <si>
    <t>MNOŽSTVÍ</t>
  </si>
  <si>
    <t>JEDNOT.C.</t>
  </si>
  <si>
    <t>DODÁVKA</t>
  </si>
  <si>
    <t>POZNÁMKA</t>
  </si>
  <si>
    <t>CELKEM</t>
  </si>
  <si>
    <t xml:space="preserve">Technické zpracování: </t>
  </si>
  <si>
    <t>tel.: 284 021 911</t>
  </si>
  <si>
    <t>POPIS</t>
  </si>
  <si>
    <t>Rozvody kolem bazénu</t>
  </si>
  <si>
    <t>Tomáš Appl</t>
  </si>
  <si>
    <t>V 200</t>
  </si>
  <si>
    <t>V 100</t>
  </si>
  <si>
    <t>V 50</t>
  </si>
  <si>
    <t>Nové ventily a klapky</t>
  </si>
  <si>
    <t>ZV 150</t>
  </si>
  <si>
    <t>Prostup stěnou DN 150</t>
  </si>
  <si>
    <r>
      <t xml:space="preserve">PROSTUPOVÉ KUSY </t>
    </r>
    <r>
      <rPr>
        <sz val="12"/>
        <color indexed="8"/>
        <rFont val="Arial CE"/>
        <family val="2"/>
      </rPr>
      <t>-  vyrobené z nerezové oceli tlakové řady PN 1,0 nebo 1,6 v kvalitě materiálu min. AISI-304, ČSN 17.240. Vytvořené očko pro připojení zemnícího drátu. U prostupů navařené  stabilizační plechy. Tvar prostupů určuje dílenská dokumentace výrobce dle požadavku projektu.</t>
    </r>
  </si>
  <si>
    <t>DN 300 - Potrubí a tvarovky plast, vč. úchytů a závěsů na konstrukce, PN 10</t>
  </si>
  <si>
    <r>
      <rPr>
        <sz val="12"/>
        <color indexed="8"/>
        <rFont val="Arial CE"/>
        <family val="2"/>
      </rPr>
      <t>DN 200 - Potrubí a tvarovky plast, vč. úchytů a závěsů na konstrukce, PN 10</t>
    </r>
  </si>
  <si>
    <r>
      <rPr>
        <sz val="12"/>
        <color indexed="8"/>
        <rFont val="Arial CE"/>
        <family val="2"/>
      </rPr>
      <t>DN 150 - Potrubí a tvarovky plast, vč. úchytů a závěsů na konstrukce, PN 10</t>
    </r>
  </si>
  <si>
    <r>
      <rPr>
        <sz val="12"/>
        <color indexed="8"/>
        <rFont val="Arial CE"/>
        <family val="2"/>
      </rPr>
      <t>DN 100 - Potrubí a tvarovky plast, vč. úchytů a závěsů na konstrukce, PN 10</t>
    </r>
  </si>
  <si>
    <r>
      <rPr>
        <sz val="12"/>
        <color indexed="8"/>
        <rFont val="Arial CE"/>
        <family val="2"/>
      </rPr>
      <t>DN 80 - Potrubí a tvarovky plast, vč. úchytů a závěsů na konstrukce, PN 10</t>
    </r>
  </si>
  <si>
    <r>
      <rPr>
        <sz val="12"/>
        <color indexed="8"/>
        <rFont val="Arial CE"/>
        <family val="2"/>
      </rPr>
      <t>DN 50 - Potrubí a tvarovky plast, vč. úchytů a závěsů na konstrukce, PN 10</t>
    </r>
  </si>
  <si>
    <t>DN 40 - Potrubí a tvarovky plast, vč. úchytů a závěsů na konstrukce, PN 10</t>
  </si>
  <si>
    <t>DN 25 - Potrubí a tvarovky plast, vč. úchytů a závěsů na konstrukce, PN 10</t>
  </si>
  <si>
    <t>Technologie</t>
  </si>
  <si>
    <t>BAZÉNOVÉ PRVKY - stroje a technologie</t>
  </si>
  <si>
    <t>V 25</t>
  </si>
  <si>
    <t>Prostup stěnou DN 50</t>
  </si>
  <si>
    <t>VÝKAZ PRACÍ A DODÁVEK</t>
  </si>
  <si>
    <t>Ústí nad Labem - Klíše, venkovní areál</t>
  </si>
  <si>
    <r>
      <t>Dmychadlo pro praní filtru,</t>
    </r>
    <r>
      <rPr>
        <sz val="12"/>
        <rFont val="Arial CE"/>
        <family val="2"/>
      </rPr>
      <t xml:space="preserve"> Q=320 m3/hod, určené pro trvalý chod, P=4,3 kW</t>
    </r>
  </si>
  <si>
    <t>G.13</t>
  </si>
  <si>
    <t>G.14</t>
  </si>
  <si>
    <t>G.15</t>
  </si>
  <si>
    <r>
      <t>Filtrační zařízení z polyesterového sklolaminátu D 1800 mm</t>
    </r>
    <r>
      <rPr>
        <sz val="12"/>
        <rFont val="Arial CE"/>
        <family val="0"/>
      </rPr>
      <t>, Q=135 m3/h, V = 53 m/s, vybavené manometrem, ručním odvzdušňovacím ventilem a zátkou na vypouštění vody. Filtr obsahuje speciální falešné dno osazené tryskami. Provozní tlak 2,5 kg/ cm2. Praní filtru v kombinaci voda-vzduch. Ovládání filtru pomocí 5 pákových ventilů (sada ovládacích klapek DN 150, včetně podpěr), 2 potrubní vstupy do filtru. Zařízení určeno pro vícevrstvou filtrační náplň o celkové výšce náplně 1,2 m. Horní násypný otvor průměr d 400 mm, boční revizní otvor d 225 mm</t>
    </r>
  </si>
  <si>
    <r>
      <t>Písková náplň filtru,</t>
    </r>
    <r>
      <rPr>
        <sz val="12"/>
        <rFont val="Arial CE"/>
        <family val="2"/>
      </rPr>
      <t xml:space="preserve"> vícícevrstvá písková náplň dvou frakcí 0,4 - 0,8mm a 1 - 2 mm</t>
    </r>
  </si>
  <si>
    <t>t</t>
  </si>
  <si>
    <t>G.12</t>
  </si>
  <si>
    <r>
      <t>AT stanice,</t>
    </r>
    <r>
      <rPr>
        <sz val="12"/>
        <rFont val="Arial CE"/>
        <family val="2"/>
      </rPr>
      <t xml:space="preserve"> pro provoz venkovních brodítek, Q=7 m3/h, P=1,5kW</t>
    </r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</si>
  <si>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</si>
  <si>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</si>
  <si>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</si>
  <si>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</si>
  <si>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</si>
  <si>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</si>
  <si>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</si>
  <si>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</si>
  <si>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</si>
  <si>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</si>
  <si>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</si>
  <si>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</si>
  <si>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</si>
  <si>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</si>
  <si>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</si>
  <si>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r>
      <t xml:space="preserve">Čerpadlo stěnových trysek  - </t>
    </r>
    <r>
      <rPr>
        <sz val="12"/>
        <rFont val="Arial CE"/>
        <family val="0"/>
      </rPr>
      <t xml:space="preserve"> tělo čerpadla z plastu, nerez
osa, keramická ucpávka, plastové oběžné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MPa. Q = 65 m3/h, H = 8m,  P= 3,8 kW.</t>
    </r>
  </si>
  <si>
    <r>
      <t xml:space="preserve">Čerpadlo vodní stěny  - </t>
    </r>
    <r>
      <rPr>
        <sz val="12"/>
        <rFont val="Arial CE"/>
        <family val="0"/>
      </rPr>
      <t xml:space="preserve"> tělo čerpadla z plastu, nerez
osa, keramická ucpávka, plastové oběžné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MPa. Q = 50 m3/h, H = 10m,  P= 3,3 kW.</t>
    </r>
  </si>
  <si>
    <r>
      <t xml:space="preserve">Čerpadlo vodních děl  - </t>
    </r>
    <r>
      <rPr>
        <sz val="12"/>
        <rFont val="Arial CE"/>
        <family val="0"/>
      </rPr>
      <t xml:space="preserve"> tělo čerpadla z plastu, nerez
osa, keramická ucpávka, plastové oběžné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MPa. Q = 60 m3/h, H = 8m,  P= 3,8 kW.</t>
    </r>
  </si>
  <si>
    <r>
      <t xml:space="preserve">Dmychadlo vzduchových lůžek </t>
    </r>
    <r>
      <rPr>
        <sz val="12"/>
        <rFont val="Arial CE"/>
        <family val="0"/>
      </rPr>
      <t>- plášť a oběžné kolo dmychadla jsou vyrobeny ze slitiny hliníku, hřídel elektromotoru je z nerezové oceli, je napasován na oběžné kolo a dynamicky vyvážen. elektromotory vyrobeny dle norem IEC. Elektrické krytí IP 55. Bezúdržbové, pro trvalý chod, Q = 280  m3/hod, P =3,5kW</t>
    </r>
  </si>
  <si>
    <r>
      <t xml:space="preserve">Dmychadlo vzduchové perličky </t>
    </r>
    <r>
      <rPr>
        <sz val="12"/>
        <rFont val="Arial CE"/>
        <family val="0"/>
      </rPr>
      <t>- plášť a oběžné kolo dmychadla jsou vyrobeny ze slitiny hliníku, hřídel elektromotoru je z nerezové oceli, je napasován na oběžné kolo a dynamicky vyvážen. elektromotory vyrobeny dle norem IEC. Elektrické krytí IP 55. Bezúdržbové, pro trvalý chod, Q = 180  m3/hod, P =1,5kW</t>
    </r>
  </si>
  <si>
    <r>
      <t xml:space="preserve">Dmychadlo vzduchových lavic </t>
    </r>
    <r>
      <rPr>
        <sz val="12"/>
        <rFont val="Arial CE"/>
        <family val="0"/>
      </rPr>
      <t>- plášť a oběžné kolo dmychadla jsou vyrobeny ze slitiny hliníku, hřídel elektromotoru je z nerezové oceli, je napasován na oběžné kolo a dynamicky vyvážen. elektromotory vyrobeny dle norem IEC. Elektrické krytí IP 55. Bezúdržbové, pro trvalý chod, Q = 180  m3/hod, P =1,5kW</t>
    </r>
  </si>
  <si>
    <t>DN 400 - Potrubí a tvarovky plast, vč. úchytů a závěsů na konstrukce, PN 10</t>
  </si>
  <si>
    <t>DN 250 - Potrubí a tvarovky plast, vč. úchytů a závěsů na konstrukce, PN 10</t>
  </si>
  <si>
    <t>DN 32 - Potrubí a tvarovky plast, vč. úchytů a závěsů na konstrukce, PN 10</t>
  </si>
  <si>
    <t>V 80</t>
  </si>
  <si>
    <t>V 40</t>
  </si>
  <si>
    <t>V 32</t>
  </si>
  <si>
    <t>strojovna atrakcí</t>
  </si>
  <si>
    <t>Prostup stěnou DN 300</t>
  </si>
  <si>
    <t>Prostup stěnou DN 200</t>
  </si>
  <si>
    <t>Prostup stěnou DN 80</t>
  </si>
  <si>
    <t>Prostup stěnou DN 40</t>
  </si>
  <si>
    <t>Těsnící vložka DN 200</t>
  </si>
  <si>
    <t>čerpadlovna</t>
  </si>
  <si>
    <t>Těsnící vložka DN 300</t>
  </si>
  <si>
    <r>
      <t>Těsnící vložky potrubí</t>
    </r>
    <r>
      <rPr>
        <sz val="12"/>
        <color indexed="8"/>
        <rFont val="Arial CE"/>
        <family val="2"/>
      </rPr>
      <t xml:space="preserve"> - pro těsnění nových potrubí ve stěnách, ušlechtilá ocel V2A, pryžový segment z EPDM šířka 40 mm</t>
    </r>
  </si>
  <si>
    <t>Přemístění čerpadel vzorku v čerpadlovně a nové napojení</t>
  </si>
  <si>
    <t>DN 200 - Potrubí a tvarovky plast, vč. úchytů a závěsů na konstrukce, PN 10</t>
  </si>
  <si>
    <t>DN 150 - Potrubí a tvarovky plast, vč. úchytů a závěsů na konstrukce, PN 10</t>
  </si>
  <si>
    <t>DN 100 - Potrubí a tvarovky plast, vč. úchytů a závěsů na konstrukce, PN 10</t>
  </si>
  <si>
    <t>DN 80 - Potrubí a tvarovky plast, vč. úchytů a závěsů na konstrukce, PN 10</t>
  </si>
  <si>
    <t>DN 50 - Potrubí a tvarovky plast, vč. úchytů a závěsů na konstrukce, PN 10</t>
  </si>
  <si>
    <t xml:space="preserve">K 300 </t>
  </si>
  <si>
    <t>K 200</t>
  </si>
  <si>
    <t>K 150</t>
  </si>
  <si>
    <t>K 80</t>
  </si>
  <si>
    <t>K 50</t>
  </si>
  <si>
    <t>K 40</t>
  </si>
  <si>
    <t>K 80 45°</t>
  </si>
  <si>
    <t>K 50 45°</t>
  </si>
  <si>
    <t>K 40 45°</t>
  </si>
  <si>
    <t>T 300</t>
  </si>
  <si>
    <t>T 200</t>
  </si>
  <si>
    <t>T 150</t>
  </si>
  <si>
    <t>Nátrubek DN 300</t>
  </si>
  <si>
    <t>Nátrubek DN 200</t>
  </si>
  <si>
    <t>Nátrubek DN 150</t>
  </si>
  <si>
    <t>vodovodní potrubí</t>
  </si>
  <si>
    <r>
      <t>Membránové dávkovací čerpadlo</t>
    </r>
    <r>
      <rPr>
        <sz val="12"/>
        <rFont val="Arial CE"/>
        <family val="2"/>
      </rPr>
      <t xml:space="preserve"> chlorace, včetně sací a výtlačné soupravy včetně zpětného ventilu . Tělo čerpadla v plastovém provedení, hlava čerpadla z polypropylénu vyztuženého skelným vláknem. Dávkování chemikálie pomocí membrány s elektromagnetickým pohonem. Hlava čerpadla obsahuje přepouštěcí ventil. Maximální výkon čerpadla 6 litrů  za hodinu. Dávkovací frekvence 400 pulsů za minutu, P=35 W, plynulá regulace výkonu 0-100%, IP65</t>
    </r>
  </si>
  <si>
    <t>doplnění chlorace pro výtlak do brodítek</t>
  </si>
  <si>
    <t>G.40</t>
  </si>
  <si>
    <r>
      <t xml:space="preserve">Čerpadlo stříkajících hadů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2 m3/h, H = 8m,  P= 0,25 kW.</t>
    </r>
  </si>
  <si>
    <r>
      <t xml:space="preserve">Čerpadlo skluzavky had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2 m3/h, H = 8m,  P= 0,25 kW.</t>
    </r>
  </si>
  <si>
    <r>
      <t xml:space="preserve">Čerpadlo vodních děl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6 m3/h, H = 8m,  P= 0,46 kW.</t>
    </r>
  </si>
  <si>
    <r>
      <t xml:space="preserve">Čerpadlo korábu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8 m3/h, H = 8m,  P= 0,7 kW.</t>
    </r>
  </si>
  <si>
    <r>
      <t xml:space="preserve">Čerpadlo stříkajících květin 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15 m3/h, H = 8m,  P= 1,0 kW.</t>
    </r>
  </si>
  <si>
    <r>
      <t xml:space="preserve">Čerpadlo skluzavky slon - </t>
    </r>
    <r>
      <rPr>
        <sz val="12"/>
        <rFont val="Arial CE"/>
        <family val="0"/>
      </rPr>
      <t xml:space="preserve"> tělo čerpadla z plastu, nerez
osa, keramická ucpávka, plastové oběžne kolo, vlasový předfiltr s
průhledným šroubovatelným krytem, čerpadlo je s motorem spojeno pomocí 4 nerezových šroubů, což umožňuje jednoduchou demontáž a servis. Čerpadlo má plochou charakteristiku závislosti výtlačné výšky na průtoku, čerpadla jsou testována na tlak 0,4 MPa, Q = 8 m3/h, H = 8m,  P= 0,7 kW.</t>
    </r>
  </si>
  <si>
    <t xml:space="preserve"> REKAPITULACE - Nerezové bazény</t>
  </si>
  <si>
    <t>Víceúčelový venkovní nerezový bazén</t>
  </si>
  <si>
    <t>Dětský venkovní nerezový bazén</t>
  </si>
  <si>
    <t>Brodítka</t>
  </si>
  <si>
    <t>Celkem bez DPH za nerezové bazény</t>
  </si>
  <si>
    <t xml:space="preserve"> REKAPITULACE - Bazénová technologie</t>
  </si>
  <si>
    <t>Celkem bez DPH za bazénovou technologii</t>
  </si>
  <si>
    <r>
      <t>ARMARURNÍ SYSTÉM</t>
    </r>
    <r>
      <rPr>
        <sz val="12"/>
        <color indexed="8"/>
        <rFont val="Arial CE"/>
        <family val="2"/>
      </rPr>
      <t xml:space="preserve"> -  je vyráběn z polyvinylchloridu, který neobsahuje změkčovadla ( plastifikátory a označuje se jako tvrdé PVC, neměkčené PVC nebo PVC-U Materiál dále obsahuje barviva a stabilizátory proti UV záření a tepelné degradaci. PVC U je materiál s velmi dobrými hydraulickými vlastnostmi, kdy se minimalizuje tvorba usazenin vzhledem k hladkosti vnitřního povrchu trubek. Tlaková řada min. PN 16. Instalace na potrubí lPE.  </t>
    </r>
  </si>
  <si>
    <r>
      <t xml:space="preserve">TVAROVKY PVC </t>
    </r>
    <r>
      <rPr>
        <sz val="12"/>
        <color indexed="8"/>
        <rFont val="Arial CE"/>
        <family val="0"/>
      </rPr>
      <t>-  jsou vyráběny z polyvinylchloridu, který neobsahuje změkčovadla (plastifikátory a označuje se jako tvrdé PVC, neměkčené PVC nebo PVC-U). Materiál dále obsahuje barviva a stabilizátory proti UV záření a tepelné degradaci. PVC U je materiál s velmi dobrými hydraulickými vlastnostmi, kdy se minimalizuje tvorba usazenin vzhledem k hladkosti vnitřního povrchu trubek. Tlaková řada 1,0 nebo 1,6 Mpa</t>
    </r>
  </si>
  <si>
    <r>
      <t xml:space="preserve">TRUBNÍ ROZVODY </t>
    </r>
    <r>
      <rPr>
        <sz val="12"/>
        <color indexed="8"/>
        <rFont val="Arial CE"/>
        <family val="2"/>
      </rPr>
      <t>-  jsou vyráběny z polyvinylchloridu, který neobsahuje změkčovadla (plastifikátory a označuje se jako tvrdé PVC, neměkčené PVC nebo PVC-U). Materiál dále obsahuje barviva a stabilizátory proti UV záření a tepelné degradaci. PVC U je materiál s velmi dobrými hydraulickými vlastnostmi, kdy se minimalizuje tvorba usazenin vzhledem k hladkosti vnitřního povrchu trubek. Tlaková řada 1,0 nebo 1,6 Mpa</t>
    </r>
  </si>
  <si>
    <t>G.41</t>
  </si>
  <si>
    <r>
      <t xml:space="preserve">Vertikální čerpadlo praní filtru, </t>
    </r>
    <r>
      <rPr>
        <sz val="12"/>
        <rFont val="Arial CE"/>
        <family val="2"/>
      </rPr>
      <t>Q= 135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H=10 m, provedení IE3,  tělo čerpadla litina, nerez osa, keramické ucpávky, bronzové oběžné kolo, vlasový předfiltr nerez s krytem na křídlové matice, napojení sání a výtlaku pomocí příruby, testovací tlak 4 atm, P=7,5 kW, IP 55,  čerpadlo s motorem je spojeno pomocí šroubů a matic (pro demontáž)</t>
    </r>
  </si>
  <si>
    <r>
      <t xml:space="preserve">Vertikální čerpadlo široké skluzavky, </t>
    </r>
    <r>
      <rPr>
        <sz val="12"/>
        <rFont val="Arial CE"/>
        <family val="2"/>
      </rPr>
      <t>Q= 100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H=12 m,  provedení IE3,  tělo čerpadla litina, nerez osa, keramické ucpávky, bronzové oběžné kolo, vlasový předfiltr nerez s krytem na křídlové matice, napojení sání a výtlaku pomocí příruby, testovací tlak 4 atm, P=7,5 kW, IP 55,  čerpadlo s motorem je spojeno pomocí šroubů a matic (pro demontáž)</t>
    </r>
  </si>
  <si>
    <r>
      <t xml:space="preserve">Vertikální čerpadlo chrličů, </t>
    </r>
    <r>
      <rPr>
        <sz val="12"/>
        <rFont val="Arial CE"/>
        <family val="2"/>
      </rPr>
      <t>Q= 100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H=8 m, provedení IE3,  tělo čerpadla litina, nerez osa, keramické ucpávky, bronzové oběžné kolo, vlasový předfiltr nerez s krytem na křídlové matice, napojení sání a výtlaku pomocí příruby, testovací tlak 4 atm, P=5,5 kW, IP 55,  čerpadlo s motorem je spojeno pomocí šroubů a matic (pro demontáž)</t>
    </r>
  </si>
  <si>
    <r>
      <t xml:space="preserve">Automatický bazénový vysavač s elektronickým kompasem, </t>
    </r>
    <r>
      <rPr>
        <sz val="12"/>
        <rFont val="Arial CE"/>
        <family val="0"/>
      </rPr>
      <t>který umožňuje nejefektivnější čištění daného bazénu - vyčistí jakýkoliv tvar bazénu, včetně bazénů s atrakcemi a překážkami (ostrůvky, chrliče, vodní hřiby). Je určen k ručnímu nebo automatickému čištění dna, lze jej použít i na čištění stěn. Vysavač má 2 vysoce výkonná čerpadla a rychlé speciální rotační kartáče, které čistí dno a odstraňují veškeré nečistoty, navíc pomáhají zajišťovat silnější sací kapacitu. Čerpadla jsou uložena hluboko v těle, proto je možno tento vysavač použít i pro čištění v bazénech s nízkou hladinou vody. Vysavač se sám vynoří nad hladinu a sám se spustí do vody při umístění na hranu bazénu. Jednoduchá manipulace s kabelem pomocí navíjecího bubnu. Jednoduché čištění - filtrační box lez jednoduše z vysavače vyjmout a k vyčistění použít zařízení Puromat, které čistí filtrační vložky tlakovou vodou. Možnost opožděného startu - vhodné například pro noční čištění. Přefiltrovaný objem vody 72 m3/hod, šířka čistící plochy 700 mm, napájecí kabel - 40 metrů, řízení : automatické (mikroprocesor), manuální (dálkové ovládání), hmotnost vysavače 68 kg. Filtrační vložky - cartridge mají vyšší čistící schopnost a jsou schopny z vody odejmout i zárodky řas a některé bakterie.</t>
    </r>
  </si>
  <si>
    <r>
      <t>TRUBNÍ ROZVODY</t>
    </r>
    <r>
      <rPr>
        <sz val="12"/>
        <color indexed="8"/>
        <rFont val="Arial CE"/>
        <family val="2"/>
      </rPr>
      <t xml:space="preserve"> - materiálové provedení: Tlakové PE-HD  v tlakové řadě 1,0 nebo 1,6 Mpa. Spoje potrubí a tvarovek PE svařováním natupo elektrotvarovkou.</t>
    </r>
  </si>
  <si>
    <r>
      <t>TVAROVKY  PE-HD</t>
    </r>
    <r>
      <rPr>
        <sz val="12"/>
        <color indexed="8"/>
        <rFont val="Arial CE"/>
        <family val="0"/>
      </rPr>
      <t xml:space="preserve"> - materiálové provedení: Tlakové PE-HD  v tlakové řadě 1,0 nebo 1,6 Mpa. Spoje potrubí a tvarovek lPE svařováním natupo elektrotvarovkou SDR11/SDR17</t>
    </r>
  </si>
  <si>
    <t>K 400 PE 100, PN 16 elektrotvarovka</t>
  </si>
  <si>
    <t>K 300 PE 100, PN 16 elektrotvarovka</t>
  </si>
  <si>
    <t>K 250 PE 100, PN 16 elektrotvarovka</t>
  </si>
  <si>
    <t>K 200 PE 100, PN 16 elektrotvarovka</t>
  </si>
  <si>
    <t>K 150 PE 100, PN 16 elektrotvarovka</t>
  </si>
  <si>
    <t>K 100 PE 100, PN 16 elektrotvarovka</t>
  </si>
  <si>
    <t>K 80 PE 100, PN 16 elektrotvarovka</t>
  </si>
  <si>
    <t>K 50 PE 100, PN 16 elektrotvarovka</t>
  </si>
  <si>
    <t>K 40 PE 100, PN 16 elektrotvarovka</t>
  </si>
  <si>
    <t>K 400 45° PE 100, PN 16 elektrotvarovka</t>
  </si>
  <si>
    <t>K 300 45° PE 100, PN 16 elektrotvarovka</t>
  </si>
  <si>
    <t>K 200 45° PE 100, PN 16 elektrotvarovka</t>
  </si>
  <si>
    <t>K 150 45° PE 100, PN 16 elektrotvarovka</t>
  </si>
  <si>
    <t>T 300 PE 100, PN 16 elektrotvarovka</t>
  </si>
  <si>
    <t>T 200 PE 100, PN 16 elektrotvarovka</t>
  </si>
  <si>
    <t>T 150 PE 100, PN 16 elektrotvarovka</t>
  </si>
  <si>
    <t>T 100 PE 100, PN 16 elektrotvarovka</t>
  </si>
  <si>
    <t>T 80 PE 100, PN 16 elektrotvarovka</t>
  </si>
  <si>
    <t>Nátrubek DN 400 (lemový nákružek + mufna + příruba)</t>
  </si>
  <si>
    <t>Nátrubek DN 300 (lemový nákružek + mufna + příruba)</t>
  </si>
  <si>
    <t>Nátrubek DN 250 (lemový nákružek + mufna + příruba)</t>
  </si>
  <si>
    <t>Nátrubek DN 200 (lemový nákružek + mufna + příruba)</t>
  </si>
  <si>
    <t>Nátrubek DN 150 (lemový nákružek + mufna + příruba)</t>
  </si>
  <si>
    <t>Nátrubek DN 100 (lemový nákružek + mufna + příruba)</t>
  </si>
  <si>
    <t>Nátrubek DN 80 (lemový nákružek + mufna + příruba)</t>
  </si>
  <si>
    <t>Nátrubek DN 50 (lemový nákružek + mufna + příruba)</t>
  </si>
  <si>
    <t>Nátrubek DN 40 (lemový nákružek + mufna + příruba)</t>
  </si>
  <si>
    <t>Těsnící vložka DN 150</t>
  </si>
  <si>
    <t>Široká proudová skluzavka</t>
  </si>
  <si>
    <t>ŠIROKÁ VODNÍ SKLUZAVKA FAMILY  SLIDE  3,0 m</t>
  </si>
  <si>
    <t>Výrobní a montážní dokumentace skluzavky</t>
  </si>
  <si>
    <t>Spojovací a montážní materiál (šrouby, matky, podložky v provedení nerez)</t>
  </si>
  <si>
    <t>kpl</t>
  </si>
  <si>
    <t>Nástupní madlo u startu skluzavky-  provedení NEREZ AISI 316 (D+M)</t>
  </si>
  <si>
    <t>Zdvihací prostředky, montážní technika - pronájem jeřábu, montážní plošiny apod.</t>
  </si>
  <si>
    <t>Doprava materiálu a montérů na stavbu</t>
  </si>
  <si>
    <t>Montáž skluzavky</t>
  </si>
  <si>
    <t>Bezpečnostní a informační tabule ke skluzavce</t>
  </si>
  <si>
    <t>Dokumentace skutečného provedení, návrh provozního řádu</t>
  </si>
  <si>
    <t>Certifikace výrobku dle ČSN EN 1069 - zkušební protokol, závěrečný protokol, certifikát typu výrobku  vydané nezávislým institutem pro testování a certifikaci</t>
  </si>
  <si>
    <t>Zpracování Posouzení a vyhodnocení provozních rizik a návrhu Návštěvního řádu skluzavky</t>
  </si>
  <si>
    <t>Skluzavka celkem</t>
  </si>
  <si>
    <t>Trubní napojení - tlakové PVC potrubí včetně armatur a fitinek, min. PN 10</t>
  </si>
  <si>
    <t>Vytyčení dojezdu - bojky a plováky</t>
  </si>
  <si>
    <t>Dodávka a montáž opěrné ocelové konstrukce skluzavky včetně nástupního schodiště a nástupní podesty  - máčená galvanizovaná ocel , včetně ochranného uzavíratelného nátěru</t>
  </si>
  <si>
    <t xml:space="preserve"> </t>
  </si>
  <si>
    <r>
      <t>Atrakce stříkající had -</t>
    </r>
    <r>
      <rPr>
        <sz val="12"/>
        <rFont val="Arial CE"/>
        <family val="0"/>
      </rPr>
      <t xml:space="preserve"> vodní atrakce ve tvaru hada z níž proudí pramen vody, s barevným zdobením, provedení sklolaminátový GRP materiál a nerez, délka přibližně 3000 mm </t>
    </r>
  </si>
  <si>
    <r>
      <rPr>
        <b/>
        <sz val="12"/>
        <color indexed="8"/>
        <rFont val="Arial CE"/>
        <family val="0"/>
      </rPr>
      <t xml:space="preserve">Laminátová  dvoudráhová široká rodinná skluzavka typu Family Slide </t>
    </r>
    <r>
      <rPr>
        <sz val="12"/>
        <color indexed="8"/>
        <rFont val="Arial CE"/>
        <family val="0"/>
      </rPr>
      <t>šířky minimálně 3,0 m, z toho čistá/vnější  šířka jedné dráhy nejméně 1500 mm, celková</t>
    </r>
    <r>
      <rPr>
        <sz val="12"/>
        <rFont val="Arial CE"/>
        <family val="0"/>
      </rPr>
      <t xml:space="preserve"> délka skluzavky 17,5  m</t>
    </r>
    <r>
      <rPr>
        <sz val="12"/>
        <color indexed="8"/>
        <rFont val="Arial CE"/>
        <family val="0"/>
      </rPr>
      <t xml:space="preserve">   tloušťka  laminátové vrstvy stěny min 7-8 mm  (bližší specifikace viz výkresy a technická zpráva), barva laminátového koryta skluzavky:  RAL dle výběru investora</t>
    </r>
  </si>
  <si>
    <r>
      <t>Zvedací zařízení pro imobilní osoby</t>
    </r>
    <r>
      <rPr>
        <sz val="12"/>
        <rFont val="Arial CE"/>
        <family val="0"/>
      </rPr>
      <t xml:space="preserve"> - Hydraulický výtah : umožňuje snadný přístup tělesně postižených osob do bazénu výstup z bazénu. Konstrukce je vyrobena z nerezové oceli AISI 316  (ČSN 17.346). Ke konstrukci je připojena hydraulická část se sedačkou, ovládacím ventilem a bočními schůdky pro obsluhu. Hydraulickou část výtahu je třeba napojit na vodovodní přípojku s minimálním tlakem 3,5 kg/cm2, maximální váha osoby 120 kg</t>
    </r>
  </si>
  <si>
    <r>
      <t xml:space="preserve">Vertikální čerpadlo vodní číše, </t>
    </r>
    <r>
      <rPr>
        <sz val="12"/>
        <rFont val="Arial CE"/>
        <family val="2"/>
      </rPr>
      <t>Q= 100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/hod, H=8 m,  provedení IE3,  tělo čerpadla litina, nerez osa, keramické ucpávky, bronzové oběžné kolo, vlasový předfiltr nerez s krytem na křídlové matice, napojení sání a výtlaku pomocí příruby, testovací tlak 4 atm, P=5,5 kW, IP 55,  čerpadlo s motorem je spojeno pomocí šroubů a matic (pro demontáž)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</si>
</sst>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NN, &quot;d&quot;. &quot;mmm\ yy"/>
    <numFmt numFmtId="165" formatCode="#,##0.\-"/>
    <numFmt numFmtId="166" formatCode="#,##0&quot;,-&quot;"/>
    <numFmt numFmtId="167" formatCode="#,##0.00&quot; Kč&quot;"/>
    <numFmt numFmtId="168" formatCode="#,##0.00&quot; Kč&quot;;[Red]\-#,##0.00&quot; Kč&quot;"/>
    <numFmt numFmtId="169" formatCode="0.0"/>
    <numFmt numFmtId="170" formatCode="mm\ yy"/>
  </numFmts>
  <fonts count="58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5"/>
      <color indexed="8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6"/>
      <color indexed="8"/>
      <name val="Arial CE"/>
      <family val="2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b/>
      <u val="single"/>
      <sz val="12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4"/>
      <color indexed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vertAlign val="superscript"/>
      <sz val="12"/>
      <name val="Arial CE"/>
      <family val="2"/>
    </font>
    <font>
      <b/>
      <u val="single"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1" fillId="0" borderId="0" xfId="48" applyFont="1" applyBorder="1">
      <alignment/>
      <protection/>
    </xf>
    <xf numFmtId="0" fontId="2" fillId="0" borderId="0" xfId="48" applyFont="1" applyFill="1" applyBorder="1">
      <alignment/>
      <protection/>
    </xf>
    <xf numFmtId="0" fontId="3" fillId="0" borderId="0" xfId="48" applyFont="1" applyFill="1" applyBorder="1" applyAlignment="1">
      <alignment horizontal="left"/>
      <protection/>
    </xf>
    <xf numFmtId="0" fontId="4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6" fillId="0" borderId="0" xfId="48" applyFont="1" applyFill="1" applyBorder="1" applyAlignment="1">
      <alignment horizontal="left"/>
      <protection/>
    </xf>
    <xf numFmtId="0" fontId="6" fillId="0" borderId="0" xfId="48" applyFont="1" applyFill="1" applyBorder="1">
      <alignment/>
      <protection/>
    </xf>
    <xf numFmtId="0" fontId="7" fillId="0" borderId="0" xfId="48" applyFont="1" applyFill="1" applyBorder="1">
      <alignment/>
      <protection/>
    </xf>
    <xf numFmtId="0" fontId="8" fillId="0" borderId="0" xfId="48" applyFont="1" applyFill="1" applyBorder="1">
      <alignment/>
      <protection/>
    </xf>
    <xf numFmtId="0" fontId="9" fillId="0" borderId="0" xfId="48" applyFont="1" applyFill="1" applyBorder="1" applyAlignment="1">
      <alignment horizontal="left"/>
      <protection/>
    </xf>
    <xf numFmtId="0" fontId="10" fillId="0" borderId="0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166" fontId="11" fillId="0" borderId="0" xfId="48" applyNumberFormat="1" applyFont="1" applyFill="1" applyBorder="1">
      <alignment/>
      <protection/>
    </xf>
    <xf numFmtId="0" fontId="10" fillId="0" borderId="10" xfId="48" applyFont="1" applyFill="1" applyBorder="1">
      <alignment/>
      <protection/>
    </xf>
    <xf numFmtId="0" fontId="12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wrapText="1"/>
      <protection/>
    </xf>
    <xf numFmtId="167" fontId="5" fillId="0" borderId="11" xfId="48" applyNumberFormat="1" applyFont="1" applyFill="1" applyBorder="1">
      <alignment/>
      <protection/>
    </xf>
    <xf numFmtId="0" fontId="10" fillId="0" borderId="12" xfId="48" applyFont="1" applyFill="1" applyBorder="1">
      <alignment/>
      <protection/>
    </xf>
    <xf numFmtId="0" fontId="5" fillId="0" borderId="0" xfId="48" applyFont="1" applyFill="1" applyBorder="1" applyAlignment="1">
      <alignment horizontal="center"/>
      <protection/>
    </xf>
    <xf numFmtId="166" fontId="5" fillId="0" borderId="0" xfId="48" applyNumberFormat="1" applyFont="1" applyFill="1" applyBorder="1">
      <alignment/>
      <protection/>
    </xf>
    <xf numFmtId="166" fontId="5" fillId="0" borderId="0" xfId="48" applyNumberFormat="1" applyFont="1" applyFill="1" applyBorder="1" applyAlignment="1">
      <alignment horizontal="left"/>
      <protection/>
    </xf>
    <xf numFmtId="166" fontId="10" fillId="0" borderId="0" xfId="48" applyNumberFormat="1" applyFont="1" applyFill="1" applyBorder="1">
      <alignment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0" fontId="13" fillId="0" borderId="15" xfId="0" applyFont="1" applyBorder="1" applyAlignment="1">
      <alignment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49" fontId="10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26" xfId="48" applyFont="1" applyFill="1" applyBorder="1" applyAlignment="1">
      <alignment horizontal="center"/>
      <protection/>
    </xf>
    <xf numFmtId="0" fontId="5" fillId="0" borderId="27" xfId="48" applyFont="1" applyFill="1" applyBorder="1">
      <alignment/>
      <protection/>
    </xf>
    <xf numFmtId="0" fontId="5" fillId="0" borderId="28" xfId="48" applyFont="1" applyFill="1" applyBorder="1" applyAlignment="1">
      <alignment horizontal="center"/>
      <protection/>
    </xf>
    <xf numFmtId="0" fontId="5" fillId="0" borderId="29" xfId="48" applyFont="1" applyFill="1" applyBorder="1">
      <alignment/>
      <protection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3" fillId="0" borderId="33" xfId="0" applyFont="1" applyBorder="1" applyAlignment="1">
      <alignment horizontal="center"/>
    </xf>
    <xf numFmtId="0" fontId="19" fillId="0" borderId="34" xfId="0" applyFont="1" applyFill="1" applyBorder="1" applyAlignment="1">
      <alignment horizontal="left"/>
    </xf>
    <xf numFmtId="166" fontId="19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14" fillId="0" borderId="37" xfId="0" applyFont="1" applyBorder="1" applyAlignment="1">
      <alignment horizontal="center" vertical="center"/>
    </xf>
    <xf numFmtId="169" fontId="14" fillId="0" borderId="37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49" fontId="10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/>
    </xf>
    <xf numFmtId="49" fontId="10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167" fontId="10" fillId="0" borderId="43" xfId="48" applyNumberFormat="1" applyFont="1" applyFill="1" applyBorder="1">
      <alignment/>
      <protection/>
    </xf>
    <xf numFmtId="0" fontId="13" fillId="0" borderId="33" xfId="0" applyFont="1" applyBorder="1" applyAlignment="1">
      <alignment/>
    </xf>
    <xf numFmtId="0" fontId="0" fillId="0" borderId="34" xfId="0" applyFont="1" applyFill="1" applyBorder="1" applyAlignment="1">
      <alignment/>
    </xf>
    <xf numFmtId="0" fontId="13" fillId="0" borderId="36" xfId="0" applyFont="1" applyBorder="1" applyAlignment="1">
      <alignment/>
    </xf>
    <xf numFmtId="49" fontId="10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10" fillId="0" borderId="47" xfId="0" applyFont="1" applyFill="1" applyBorder="1" applyAlignment="1">
      <alignment horizontal="center" vertical="center"/>
    </xf>
    <xf numFmtId="0" fontId="13" fillId="0" borderId="48" xfId="0" applyFont="1" applyBorder="1" applyAlignment="1">
      <alignment/>
    </xf>
    <xf numFmtId="0" fontId="10" fillId="0" borderId="49" xfId="0" applyFont="1" applyFill="1" applyBorder="1" applyAlignment="1">
      <alignment horizontal="center" vertical="center"/>
    </xf>
    <xf numFmtId="0" fontId="13" fillId="0" borderId="50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49" fontId="10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/>
    </xf>
    <xf numFmtId="49" fontId="10" fillId="0" borderId="57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/>
    </xf>
    <xf numFmtId="49" fontId="10" fillId="0" borderId="59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/>
    </xf>
    <xf numFmtId="49" fontId="10" fillId="0" borderId="6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13" fillId="0" borderId="64" xfId="0" applyFont="1" applyBorder="1" applyAlignment="1">
      <alignment vertical="center" wrapText="1"/>
    </xf>
    <xf numFmtId="0" fontId="5" fillId="0" borderId="65" xfId="48" applyFont="1" applyFill="1" applyBorder="1" applyAlignment="1">
      <alignment horizontal="center"/>
      <protection/>
    </xf>
    <xf numFmtId="49" fontId="5" fillId="0" borderId="66" xfId="48" applyNumberFormat="1" applyFont="1" applyFill="1" applyBorder="1" applyAlignment="1">
      <alignment horizontal="left"/>
      <protection/>
    </xf>
    <xf numFmtId="167" fontId="5" fillId="0" borderId="66" xfId="48" applyNumberFormat="1" applyFont="1" applyFill="1" applyBorder="1">
      <alignment/>
      <protection/>
    </xf>
    <xf numFmtId="0" fontId="5" fillId="0" borderId="67" xfId="48" applyFont="1" applyFill="1" applyBorder="1">
      <alignment/>
      <protection/>
    </xf>
    <xf numFmtId="0" fontId="5" fillId="0" borderId="68" xfId="48" applyFont="1" applyFill="1" applyBorder="1">
      <alignment/>
      <protection/>
    </xf>
    <xf numFmtId="0" fontId="12" fillId="0" borderId="68" xfId="48" applyFont="1" applyFill="1" applyBorder="1" applyAlignment="1">
      <alignment horizontal="center"/>
      <protection/>
    </xf>
    <xf numFmtId="0" fontId="4" fillId="0" borderId="69" xfId="48" applyFont="1" applyFill="1" applyBorder="1" applyAlignment="1">
      <alignment horizontal="left"/>
      <protection/>
    </xf>
    <xf numFmtId="0" fontId="4" fillId="0" borderId="70" xfId="48" applyFont="1" applyFill="1" applyBorder="1">
      <alignment/>
      <protection/>
    </xf>
    <xf numFmtId="0" fontId="4" fillId="0" borderId="71" xfId="48" applyFont="1" applyFill="1" applyBorder="1">
      <alignment/>
      <protection/>
    </xf>
    <xf numFmtId="165" fontId="4" fillId="0" borderId="72" xfId="48" applyNumberFormat="1" applyFont="1" applyFill="1" applyBorder="1" applyAlignment="1">
      <alignment horizontal="left"/>
      <protection/>
    </xf>
    <xf numFmtId="166" fontId="11" fillId="0" borderId="73" xfId="48" applyNumberFormat="1" applyFont="1" applyFill="1" applyBorder="1">
      <alignment/>
      <protection/>
    </xf>
    <xf numFmtId="0" fontId="10" fillId="0" borderId="74" xfId="48" applyFont="1" applyFill="1" applyBorder="1" applyAlignment="1">
      <alignment horizontal="center"/>
      <protection/>
    </xf>
    <xf numFmtId="0" fontId="10" fillId="0" borderId="75" xfId="48" applyFont="1" applyFill="1" applyBorder="1" applyAlignment="1">
      <alignment horizontal="center"/>
      <protection/>
    </xf>
    <xf numFmtId="0" fontId="5" fillId="0" borderId="76" xfId="48" applyFont="1" applyFill="1" applyBorder="1" applyAlignment="1">
      <alignment horizontal="center"/>
      <protection/>
    </xf>
    <xf numFmtId="0" fontId="10" fillId="0" borderId="77" xfId="48" applyFont="1" applyFill="1" applyBorder="1" applyAlignment="1">
      <alignment horizontal="center"/>
      <protection/>
    </xf>
    <xf numFmtId="0" fontId="5" fillId="0" borderId="78" xfId="48" applyFont="1" applyFill="1" applyBorder="1" applyAlignment="1">
      <alignment horizontal="center"/>
      <protection/>
    </xf>
    <xf numFmtId="0" fontId="5" fillId="0" borderId="79" xfId="48" applyFont="1" applyFill="1" applyBorder="1">
      <alignment/>
      <protection/>
    </xf>
    <xf numFmtId="166" fontId="5" fillId="0" borderId="79" xfId="48" applyNumberFormat="1" applyFont="1" applyFill="1" applyBorder="1">
      <alignment/>
      <protection/>
    </xf>
    <xf numFmtId="166" fontId="11" fillId="0" borderId="80" xfId="48" applyNumberFormat="1" applyFont="1" applyFill="1" applyBorder="1">
      <alignment/>
      <protection/>
    </xf>
    <xf numFmtId="0" fontId="5" fillId="0" borderId="72" xfId="48" applyFont="1" applyFill="1" applyBorder="1" applyAlignment="1">
      <alignment horizontal="center"/>
      <protection/>
    </xf>
    <xf numFmtId="166" fontId="11" fillId="0" borderId="73" xfId="48" applyNumberFormat="1" applyFont="1" applyFill="1" applyBorder="1" applyAlignment="1">
      <alignment horizontal="right"/>
      <protection/>
    </xf>
    <xf numFmtId="0" fontId="10" fillId="0" borderId="68" xfId="48" applyFont="1" applyFill="1" applyBorder="1">
      <alignment/>
      <protection/>
    </xf>
    <xf numFmtId="0" fontId="10" fillId="0" borderId="76" xfId="48" applyFont="1" applyFill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66" fontId="13" fillId="0" borderId="81" xfId="0" applyNumberFormat="1" applyFont="1" applyBorder="1" applyAlignment="1">
      <alignment vertical="center"/>
    </xf>
    <xf numFmtId="166" fontId="13" fillId="0" borderId="1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9" fontId="0" fillId="0" borderId="0" xfId="0" applyNumberFormat="1" applyFont="1" applyBorder="1" applyAlignment="1">
      <alignment horizontal="right" vertical="center"/>
    </xf>
    <xf numFmtId="0" fontId="14" fillId="0" borderId="82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169" fontId="14" fillId="0" borderId="83" xfId="0" applyNumberFormat="1" applyFont="1" applyBorder="1" applyAlignment="1">
      <alignment horizontal="center"/>
    </xf>
    <xf numFmtId="0" fontId="14" fillId="0" borderId="84" xfId="0" applyFont="1" applyBorder="1" applyAlignment="1">
      <alignment/>
    </xf>
    <xf numFmtId="49" fontId="10" fillId="0" borderId="85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left" vertical="center"/>
    </xf>
    <xf numFmtId="0" fontId="21" fillId="0" borderId="88" xfId="0" applyFont="1" applyBorder="1" applyAlignment="1">
      <alignment/>
    </xf>
    <xf numFmtId="0" fontId="13" fillId="0" borderId="45" xfId="0" applyFont="1" applyBorder="1" applyAlignment="1">
      <alignment vertical="center"/>
    </xf>
    <xf numFmtId="49" fontId="10" fillId="0" borderId="76" xfId="49" applyNumberFormat="1" applyFont="1" applyFill="1" applyBorder="1" applyAlignment="1" applyProtection="1">
      <alignment horizontal="center" vertical="center"/>
      <protection hidden="1"/>
    </xf>
    <xf numFmtId="0" fontId="13" fillId="0" borderId="77" xfId="49" applyFont="1" applyFill="1" applyBorder="1" applyAlignment="1" applyProtection="1">
      <alignment horizontal="center" vertical="center" wrapText="1"/>
      <protection hidden="1"/>
    </xf>
    <xf numFmtId="0" fontId="13" fillId="0" borderId="89" xfId="49" applyFont="1" applyBorder="1" applyAlignment="1" applyProtection="1">
      <alignment horizontal="center" vertical="center"/>
      <protection hidden="1"/>
    </xf>
    <xf numFmtId="0" fontId="19" fillId="33" borderId="90" xfId="49" applyFont="1" applyFill="1" applyBorder="1" applyAlignment="1" applyProtection="1">
      <alignment horizontal="left" vertical="center"/>
      <protection hidden="1"/>
    </xf>
    <xf numFmtId="0" fontId="13" fillId="0" borderId="90" xfId="49" applyFont="1" applyBorder="1" applyAlignment="1" applyProtection="1">
      <alignment horizontal="right" vertical="center"/>
      <protection hidden="1"/>
    </xf>
    <xf numFmtId="0" fontId="13" fillId="0" borderId="90" xfId="49" applyFont="1" applyBorder="1" applyAlignment="1" applyProtection="1">
      <alignment horizontal="left" vertical="center"/>
      <protection hidden="1"/>
    </xf>
    <xf numFmtId="165" fontId="13" fillId="0" borderId="90" xfId="49" applyNumberFormat="1" applyFont="1" applyFill="1" applyBorder="1" applyAlignment="1" applyProtection="1">
      <alignment horizontal="center" vertical="center"/>
      <protection locked="0"/>
    </xf>
    <xf numFmtId="0" fontId="13" fillId="0" borderId="91" xfId="49" applyFont="1" applyBorder="1" applyAlignment="1" applyProtection="1">
      <alignment horizontal="center" vertical="center"/>
      <protection hidden="1"/>
    </xf>
    <xf numFmtId="49" fontId="10" fillId="0" borderId="0" xfId="49" applyNumberFormat="1" applyFont="1" applyFill="1" applyBorder="1" applyAlignment="1" applyProtection="1">
      <alignment horizontal="center" vertical="center"/>
      <protection hidden="1"/>
    </xf>
    <xf numFmtId="0" fontId="10" fillId="0" borderId="0" xfId="49" applyFont="1" applyFill="1" applyBorder="1" applyAlignment="1" applyProtection="1">
      <alignment vertical="center" wrapText="1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5" fillId="0" borderId="0" xfId="49" applyFont="1" applyFill="1" applyBorder="1" applyAlignment="1" applyProtection="1">
      <alignment horizontal="left" vertical="center"/>
      <protection hidden="1"/>
    </xf>
    <xf numFmtId="165" fontId="13" fillId="0" borderId="0" xfId="49" applyNumberFormat="1" applyFont="1" applyFill="1" applyBorder="1" applyAlignment="1" applyProtection="1">
      <alignment horizontal="center" vertical="center"/>
      <protection locked="0"/>
    </xf>
    <xf numFmtId="166" fontId="13" fillId="0" borderId="0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hidden="1"/>
    </xf>
    <xf numFmtId="49" fontId="10" fillId="0" borderId="92" xfId="49" applyNumberFormat="1" applyFont="1" applyFill="1" applyBorder="1" applyAlignment="1" applyProtection="1">
      <alignment horizontal="center" vertical="center"/>
      <protection hidden="1"/>
    </xf>
    <xf numFmtId="0" fontId="13" fillId="0" borderId="93" xfId="49" applyFont="1" applyFill="1" applyBorder="1" applyAlignment="1" applyProtection="1">
      <alignment horizontal="center" vertical="center" wrapText="1"/>
      <protection hidden="1"/>
    </xf>
    <xf numFmtId="0" fontId="14" fillId="0" borderId="9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169" fontId="14" fillId="0" borderId="95" xfId="0" applyNumberFormat="1" applyFont="1" applyBorder="1" applyAlignment="1">
      <alignment horizontal="center" vertical="center"/>
    </xf>
    <xf numFmtId="0" fontId="14" fillId="0" borderId="96" xfId="0" applyFont="1" applyBorder="1" applyAlignment="1">
      <alignment vertical="center"/>
    </xf>
    <xf numFmtId="0" fontId="9" fillId="0" borderId="0" xfId="49" applyFont="1" applyFill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13" fillId="0" borderId="0" xfId="49">
      <alignment/>
      <protection/>
    </xf>
    <xf numFmtId="0" fontId="13" fillId="0" borderId="0" xfId="49" applyAlignment="1">
      <alignment vertical="center"/>
      <protection/>
    </xf>
    <xf numFmtId="0" fontId="5" fillId="0" borderId="97" xfId="48" applyFont="1" applyFill="1" applyBorder="1" applyAlignment="1">
      <alignment horizontal="center"/>
      <protection/>
    </xf>
    <xf numFmtId="0" fontId="5" fillId="0" borderId="98" xfId="48" applyFont="1" applyFill="1" applyBorder="1" applyAlignment="1">
      <alignment horizontal="center"/>
      <protection/>
    </xf>
    <xf numFmtId="167" fontId="5" fillId="0" borderId="99" xfId="48" applyNumberFormat="1" applyFont="1" applyFill="1" applyBorder="1">
      <alignment/>
      <protection/>
    </xf>
    <xf numFmtId="167" fontId="5" fillId="0" borderId="100" xfId="48" applyNumberFormat="1" applyFont="1" applyFill="1" applyBorder="1">
      <alignment/>
      <protection/>
    </xf>
    <xf numFmtId="49" fontId="5" fillId="0" borderId="101" xfId="48" applyNumberFormat="1" applyFont="1" applyFill="1" applyBorder="1" applyAlignment="1">
      <alignment horizontal="left"/>
      <protection/>
    </xf>
    <xf numFmtId="0" fontId="5" fillId="0" borderId="66" xfId="48" applyFont="1" applyFill="1" applyBorder="1">
      <alignment/>
      <protection/>
    </xf>
    <xf numFmtId="49" fontId="5" fillId="0" borderId="68" xfId="48" applyNumberFormat="1" applyFont="1" applyFill="1" applyBorder="1" applyAlignment="1">
      <alignment horizontal="left"/>
      <protection/>
    </xf>
    <xf numFmtId="0" fontId="5" fillId="0" borderId="68" xfId="48" applyFont="1" applyFill="1" applyBorder="1" applyAlignment="1">
      <alignment wrapText="1"/>
      <protection/>
    </xf>
    <xf numFmtId="49" fontId="13" fillId="0" borderId="68" xfId="0" applyNumberFormat="1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 applyProtection="1">
      <alignment vertical="center" wrapText="1"/>
      <protection/>
    </xf>
    <xf numFmtId="0" fontId="5" fillId="0" borderId="102" xfId="0" applyFont="1" applyFill="1" applyBorder="1" applyAlignment="1" applyProtection="1">
      <alignment horizontal="right" vertical="center"/>
      <protection/>
    </xf>
    <xf numFmtId="0" fontId="5" fillId="0" borderId="103" xfId="0" applyFont="1" applyFill="1" applyBorder="1" applyAlignment="1" applyProtection="1">
      <alignment horizontal="left" vertical="center"/>
      <protection/>
    </xf>
    <xf numFmtId="0" fontId="14" fillId="0" borderId="104" xfId="0" applyFont="1" applyBorder="1" applyAlignment="1" applyProtection="1">
      <alignment vertical="center" wrapText="1"/>
      <protection/>
    </xf>
    <xf numFmtId="0" fontId="5" fillId="0" borderId="105" xfId="0" applyFont="1" applyFill="1" applyBorder="1" applyAlignment="1" applyProtection="1">
      <alignment horizontal="right" vertical="center"/>
      <protection/>
    </xf>
    <xf numFmtId="0" fontId="5" fillId="0" borderId="106" xfId="0" applyFont="1" applyFill="1" applyBorder="1" applyAlignment="1" applyProtection="1">
      <alignment horizontal="left" vertical="center"/>
      <protection/>
    </xf>
    <xf numFmtId="0" fontId="14" fillId="0" borderId="66" xfId="46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0" fontId="5" fillId="0" borderId="99" xfId="0" applyFont="1" applyFill="1" applyBorder="1" applyAlignment="1" applyProtection="1">
      <alignment horizontal="left" vertical="center"/>
      <protection/>
    </xf>
    <xf numFmtId="0" fontId="14" fillId="0" borderId="66" xfId="0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00" xfId="0" applyFont="1" applyFill="1" applyBorder="1" applyAlignment="1" applyProtection="1">
      <alignment horizontal="left" vertical="center"/>
      <protection/>
    </xf>
    <xf numFmtId="0" fontId="14" fillId="0" borderId="11" xfId="46" applyFont="1" applyFill="1" applyBorder="1" applyAlignment="1" applyProtection="1">
      <alignment vertical="center" wrapText="1"/>
      <protection/>
    </xf>
    <xf numFmtId="0" fontId="14" fillId="0" borderId="107" xfId="0" applyFont="1" applyFill="1" applyBorder="1" applyAlignment="1" applyProtection="1">
      <alignment vertical="center" wrapText="1"/>
      <protection/>
    </xf>
    <xf numFmtId="0" fontId="14" fillId="0" borderId="107" xfId="0" applyFont="1" applyBorder="1" applyAlignment="1" applyProtection="1">
      <alignment vertical="center" wrapText="1"/>
      <protection/>
    </xf>
    <xf numFmtId="0" fontId="14" fillId="0" borderId="68" xfId="0" applyFont="1" applyFill="1" applyBorder="1" applyAlignment="1" applyProtection="1">
      <alignment vertical="center" wrapText="1"/>
      <protection/>
    </xf>
    <xf numFmtId="0" fontId="5" fillId="0" borderId="108" xfId="0" applyFont="1" applyFill="1" applyBorder="1" applyAlignment="1" applyProtection="1">
      <alignment horizontal="right" vertical="center"/>
      <protection/>
    </xf>
    <xf numFmtId="0" fontId="5" fillId="0" borderId="109" xfId="0" applyFont="1" applyFill="1" applyBorder="1" applyAlignment="1" applyProtection="1">
      <alignment horizontal="left" vertical="center"/>
      <protection/>
    </xf>
    <xf numFmtId="0" fontId="14" fillId="0" borderId="110" xfId="0" applyFont="1" applyFill="1" applyBorder="1" applyAlignment="1" applyProtection="1">
      <alignment vertical="center" wrapText="1"/>
      <protection/>
    </xf>
    <xf numFmtId="0" fontId="5" fillId="0" borderId="111" xfId="0" applyFont="1" applyFill="1" applyBorder="1" applyAlignment="1" applyProtection="1">
      <alignment horizontal="right" vertical="center"/>
      <protection/>
    </xf>
    <xf numFmtId="0" fontId="5" fillId="0" borderId="112" xfId="0" applyFont="1" applyFill="1" applyBorder="1" applyAlignment="1" applyProtection="1">
      <alignment horizontal="left" vertical="center"/>
      <protection/>
    </xf>
    <xf numFmtId="0" fontId="14" fillId="0" borderId="113" xfId="0" applyFont="1" applyFill="1" applyBorder="1" applyAlignment="1" applyProtection="1">
      <alignment vertical="center" wrapText="1"/>
      <protection/>
    </xf>
    <xf numFmtId="0" fontId="13" fillId="0" borderId="113" xfId="0" applyFont="1" applyBorder="1" applyAlignment="1" applyProtection="1">
      <alignment horizontal="center" vertical="center"/>
      <protection/>
    </xf>
    <xf numFmtId="0" fontId="13" fillId="0" borderId="113" xfId="0" applyFont="1" applyBorder="1" applyAlignment="1" applyProtection="1">
      <alignment vertical="center"/>
      <protection/>
    </xf>
    <xf numFmtId="0" fontId="10" fillId="0" borderId="114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15" xfId="0" applyFont="1" applyFill="1" applyBorder="1" applyAlignment="1" applyProtection="1">
      <alignment wrapText="1"/>
      <protection/>
    </xf>
    <xf numFmtId="0" fontId="5" fillId="0" borderId="115" xfId="0" applyFont="1" applyFill="1" applyBorder="1" applyAlignment="1" applyProtection="1">
      <alignment horizontal="right"/>
      <protection/>
    </xf>
    <xf numFmtId="0" fontId="5" fillId="0" borderId="115" xfId="0" applyFont="1" applyFill="1" applyBorder="1" applyAlignment="1" applyProtection="1">
      <alignment horizontal="left"/>
      <protection/>
    </xf>
    <xf numFmtId="0" fontId="5" fillId="0" borderId="66" xfId="0" applyFont="1" applyFill="1" applyBorder="1" applyAlignment="1" applyProtection="1">
      <alignment wrapText="1"/>
      <protection/>
    </xf>
    <xf numFmtId="0" fontId="5" fillId="0" borderId="66" xfId="0" applyFont="1" applyFill="1" applyBorder="1" applyAlignment="1" applyProtection="1">
      <alignment horizontal="right"/>
      <protection/>
    </xf>
    <xf numFmtId="0" fontId="5" fillId="0" borderId="66" xfId="0" applyFont="1" applyFill="1" applyBorder="1" applyAlignment="1" applyProtection="1">
      <alignment horizontal="left"/>
      <protection/>
    </xf>
    <xf numFmtId="0" fontId="5" fillId="0" borderId="116" xfId="0" applyFont="1" applyFill="1" applyBorder="1" applyAlignment="1" applyProtection="1">
      <alignment wrapText="1"/>
      <protection/>
    </xf>
    <xf numFmtId="0" fontId="5" fillId="0" borderId="116" xfId="0" applyFont="1" applyFill="1" applyBorder="1" applyAlignment="1" applyProtection="1">
      <alignment horizontal="right"/>
      <protection/>
    </xf>
    <xf numFmtId="0" fontId="5" fillId="0" borderId="116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6" xfId="0" applyFont="1" applyFill="1" applyBorder="1" applyAlignment="1" applyProtection="1">
      <alignment wrapText="1"/>
      <protection/>
    </xf>
    <xf numFmtId="0" fontId="10" fillId="0" borderId="117" xfId="0" applyFont="1" applyFill="1" applyBorder="1" applyAlignment="1" applyProtection="1">
      <alignment wrapText="1"/>
      <protection/>
    </xf>
    <xf numFmtId="0" fontId="5" fillId="0" borderId="117" xfId="0" applyFont="1" applyFill="1" applyBorder="1" applyAlignment="1" applyProtection="1">
      <alignment horizontal="right"/>
      <protection/>
    </xf>
    <xf numFmtId="0" fontId="5" fillId="0" borderId="117" xfId="0" applyFont="1" applyFill="1" applyBorder="1" applyAlignment="1" applyProtection="1">
      <alignment horizontal="left"/>
      <protection/>
    </xf>
    <xf numFmtId="0" fontId="5" fillId="0" borderId="66" xfId="0" applyFont="1" applyFill="1" applyBorder="1" applyAlignment="1" applyProtection="1">
      <alignment wrapText="1"/>
      <protection/>
    </xf>
    <xf numFmtId="0" fontId="5" fillId="0" borderId="101" xfId="0" applyFont="1" applyFill="1" applyBorder="1" applyAlignment="1" applyProtection="1">
      <alignment wrapText="1"/>
      <protection/>
    </xf>
    <xf numFmtId="0" fontId="5" fillId="0" borderId="101" xfId="0" applyFont="1" applyFill="1" applyBorder="1" applyAlignment="1" applyProtection="1">
      <alignment horizontal="right"/>
      <protection/>
    </xf>
    <xf numFmtId="0" fontId="5" fillId="0" borderId="101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0" fillId="0" borderId="66" xfId="0" applyFont="1" applyFill="1" applyBorder="1" applyAlignment="1" applyProtection="1">
      <alignment wrapText="1"/>
      <protection/>
    </xf>
    <xf numFmtId="0" fontId="5" fillId="0" borderId="118" xfId="0" applyFont="1" applyFill="1" applyBorder="1" applyAlignment="1" applyProtection="1">
      <alignment wrapText="1"/>
      <protection/>
    </xf>
    <xf numFmtId="0" fontId="5" fillId="0" borderId="118" xfId="0" applyFont="1" applyFill="1" applyBorder="1" applyAlignment="1" applyProtection="1">
      <alignment horizontal="right"/>
      <protection/>
    </xf>
    <xf numFmtId="0" fontId="5" fillId="0" borderId="118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5" fillId="0" borderId="115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vertical="center" wrapText="1"/>
      <protection/>
    </xf>
    <xf numFmtId="0" fontId="5" fillId="0" borderId="66" xfId="47" applyFont="1" applyBorder="1" applyAlignment="1" applyProtection="1">
      <alignment wrapText="1"/>
      <protection/>
    </xf>
    <xf numFmtId="0" fontId="5" fillId="0" borderId="11" xfId="47" applyFont="1" applyBorder="1" applyAlignment="1" applyProtection="1">
      <alignment wrapText="1"/>
      <protection/>
    </xf>
    <xf numFmtId="0" fontId="5" fillId="0" borderId="119" xfId="47" applyFont="1" applyBorder="1" applyAlignment="1" applyProtection="1">
      <alignment wrapText="1"/>
      <protection/>
    </xf>
    <xf numFmtId="0" fontId="5" fillId="0" borderId="119" xfId="0" applyFont="1" applyFill="1" applyBorder="1" applyAlignment="1" applyProtection="1">
      <alignment horizontal="right"/>
      <protection/>
    </xf>
    <xf numFmtId="0" fontId="5" fillId="0" borderId="119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horizontal="left" vertical="center"/>
      <protection/>
    </xf>
    <xf numFmtId="0" fontId="5" fillId="0" borderId="118" xfId="0" applyFont="1" applyFill="1" applyBorder="1" applyAlignment="1" applyProtection="1">
      <alignment vertical="center" wrapText="1"/>
      <protection/>
    </xf>
    <xf numFmtId="0" fontId="5" fillId="0" borderId="118" xfId="0" applyFont="1" applyFill="1" applyBorder="1" applyAlignment="1" applyProtection="1">
      <alignment horizontal="right" vertical="center"/>
      <protection/>
    </xf>
    <xf numFmtId="0" fontId="5" fillId="0" borderId="118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11" xfId="0" applyFont="1" applyFill="1" applyBorder="1" applyAlignment="1" applyProtection="1">
      <alignment vertical="center" wrapText="1"/>
      <protection/>
    </xf>
    <xf numFmtId="0" fontId="5" fillId="0" borderId="111" xfId="0" applyFont="1" applyFill="1" applyBorder="1" applyAlignment="1" applyProtection="1">
      <alignment horizontal="left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vertical="center"/>
      <protection/>
    </xf>
    <xf numFmtId="0" fontId="19" fillId="0" borderId="34" xfId="0" applyFont="1" applyFill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vertical="center"/>
      <protection locked="0"/>
    </xf>
    <xf numFmtId="166" fontId="13" fillId="0" borderId="115" xfId="0" applyNumberFormat="1" applyFont="1" applyBorder="1" applyAlignment="1" applyProtection="1">
      <alignment vertical="center"/>
      <protection hidden="1" locked="0"/>
    </xf>
    <xf numFmtId="166" fontId="13" fillId="0" borderId="66" xfId="0" applyNumberFormat="1" applyFont="1" applyBorder="1" applyAlignment="1" applyProtection="1">
      <alignment vertical="center"/>
      <protection hidden="1" locked="0"/>
    </xf>
    <xf numFmtId="166" fontId="13" fillId="0" borderId="11" xfId="0" applyNumberFormat="1" applyFont="1" applyBorder="1" applyAlignment="1" applyProtection="1">
      <alignment vertical="center"/>
      <protection hidden="1" locked="0"/>
    </xf>
    <xf numFmtId="166" fontId="13" fillId="0" borderId="118" xfId="0" applyNumberFormat="1" applyFont="1" applyBorder="1" applyAlignment="1" applyProtection="1">
      <alignment vertical="center"/>
      <protection hidden="1" locked="0"/>
    </xf>
    <xf numFmtId="166" fontId="13" fillId="0" borderId="12" xfId="0" applyNumberFormat="1" applyFont="1" applyBorder="1" applyAlignment="1" applyProtection="1">
      <alignment vertical="center"/>
      <protection hidden="1" locked="0"/>
    </xf>
    <xf numFmtId="166" fontId="13" fillId="0" borderId="116" xfId="0" applyNumberFormat="1" applyFont="1" applyBorder="1" applyAlignment="1" applyProtection="1">
      <alignment vertical="center"/>
      <protection hidden="1" locked="0"/>
    </xf>
    <xf numFmtId="166" fontId="13" fillId="0" borderId="11" xfId="0" applyNumberFormat="1" applyFont="1" applyFill="1" applyBorder="1" applyAlignment="1" applyProtection="1">
      <alignment vertical="center"/>
      <protection hidden="1" locked="0"/>
    </xf>
    <xf numFmtId="166" fontId="13" fillId="0" borderId="116" xfId="0" applyNumberFormat="1" applyFont="1" applyFill="1" applyBorder="1" applyAlignment="1" applyProtection="1">
      <alignment vertical="center"/>
      <protection hidden="1" locked="0"/>
    </xf>
    <xf numFmtId="166" fontId="13" fillId="0" borderId="101" xfId="0" applyNumberFormat="1" applyFont="1" applyFill="1" applyBorder="1" applyAlignment="1" applyProtection="1">
      <alignment vertical="center"/>
      <protection hidden="1" locked="0"/>
    </xf>
    <xf numFmtId="166" fontId="13" fillId="0" borderId="12" xfId="0" applyNumberFormat="1" applyFont="1" applyFill="1" applyBorder="1" applyAlignment="1" applyProtection="1">
      <alignment vertical="center"/>
      <protection hidden="1" locked="0"/>
    </xf>
    <xf numFmtId="166" fontId="13" fillId="0" borderId="118" xfId="0" applyNumberFormat="1" applyFont="1" applyFill="1" applyBorder="1" applyAlignment="1" applyProtection="1">
      <alignment vertical="center"/>
      <protection hidden="1" locked="0"/>
    </xf>
    <xf numFmtId="166" fontId="13" fillId="0" borderId="119" xfId="0" applyNumberFormat="1" applyFont="1" applyBorder="1" applyAlignment="1" applyProtection="1">
      <alignment vertical="center"/>
      <protection hidden="1" locked="0"/>
    </xf>
    <xf numFmtId="166" fontId="13" fillId="0" borderId="66" xfId="0" applyNumberFormat="1" applyFont="1" applyFill="1" applyBorder="1" applyAlignment="1" applyProtection="1">
      <alignment vertical="center"/>
      <protection hidden="1" locked="0"/>
    </xf>
    <xf numFmtId="166" fontId="13" fillId="0" borderId="111" xfId="0" applyNumberFormat="1" applyFont="1" applyFill="1" applyBorder="1" applyAlignment="1" applyProtection="1">
      <alignment vertical="center"/>
      <protection hidden="1" locked="0"/>
    </xf>
    <xf numFmtId="166" fontId="13" fillId="0" borderId="68" xfId="0" applyNumberFormat="1" applyFont="1" applyBorder="1" applyAlignment="1" applyProtection="1">
      <alignment vertical="center"/>
      <protection hidden="1" locked="0"/>
    </xf>
    <xf numFmtId="166" fontId="19" fillId="0" borderId="35" xfId="0" applyNumberFormat="1" applyFont="1" applyFill="1" applyBorder="1" applyAlignment="1" applyProtection="1">
      <alignment vertical="center"/>
      <protection hidden="1" locked="0"/>
    </xf>
    <xf numFmtId="0" fontId="5" fillId="0" borderId="113" xfId="49" applyFont="1" applyFill="1" applyBorder="1" applyAlignment="1" applyProtection="1">
      <alignment vertical="center" wrapText="1"/>
      <protection/>
    </xf>
    <xf numFmtId="0" fontId="5" fillId="0" borderId="113" xfId="49" applyFont="1" applyFill="1" applyBorder="1" applyAlignment="1" applyProtection="1">
      <alignment horizontal="right" vertical="center"/>
      <protection/>
    </xf>
    <xf numFmtId="0" fontId="5" fillId="0" borderId="113" xfId="49" applyFont="1" applyFill="1" applyBorder="1" applyAlignment="1" applyProtection="1">
      <alignment horizontal="left" vertical="center"/>
      <protection/>
    </xf>
    <xf numFmtId="0" fontId="5" fillId="0" borderId="68" xfId="49" applyFont="1" applyFill="1" applyBorder="1" applyAlignment="1" applyProtection="1">
      <alignment vertical="center" wrapText="1"/>
      <protection/>
    </xf>
    <xf numFmtId="0" fontId="5" fillId="0" borderId="68" xfId="49" applyFont="1" applyFill="1" applyBorder="1" applyAlignment="1" applyProtection="1">
      <alignment horizontal="right" vertical="center"/>
      <protection/>
    </xf>
    <xf numFmtId="0" fontId="5" fillId="0" borderId="68" xfId="49" applyFont="1" applyFill="1" applyBorder="1" applyAlignment="1" applyProtection="1">
      <alignment horizontal="left" vertical="center"/>
      <protection/>
    </xf>
    <xf numFmtId="0" fontId="5" fillId="0" borderId="68" xfId="49" applyFont="1" applyFill="1" applyBorder="1" applyAlignment="1" applyProtection="1">
      <alignment vertical="center" wrapText="1"/>
      <protection/>
    </xf>
    <xf numFmtId="166" fontId="13" fillId="0" borderId="113" xfId="49" applyNumberFormat="1" applyFont="1" applyFill="1" applyBorder="1" applyAlignment="1" applyProtection="1">
      <alignment horizontal="center" vertical="center"/>
      <protection hidden="1" locked="0"/>
    </xf>
    <xf numFmtId="166" fontId="13" fillId="0" borderId="68" xfId="49" applyNumberFormat="1" applyFont="1" applyFill="1" applyBorder="1" applyAlignment="1" applyProtection="1">
      <alignment horizontal="center" vertical="center"/>
      <protection hidden="1" locked="0"/>
    </xf>
    <xf numFmtId="166" fontId="19" fillId="33" borderId="90" xfId="49" applyNumberFormat="1" applyFont="1" applyFill="1" applyBorder="1" applyAlignment="1" applyProtection="1">
      <alignment horizontal="center" vertical="center"/>
      <protection hidden="1" locked="0"/>
    </xf>
    <xf numFmtId="165" fontId="13" fillId="34" borderId="113" xfId="49" applyNumberFormat="1" applyFont="1" applyFill="1" applyBorder="1" applyAlignment="1" applyProtection="1">
      <alignment horizontal="center" vertical="center"/>
      <protection locked="0"/>
    </xf>
    <xf numFmtId="165" fontId="13" fillId="34" borderId="68" xfId="49" applyNumberFormat="1" applyFont="1" applyFill="1" applyBorder="1" applyAlignment="1" applyProtection="1">
      <alignment horizontal="center" vertical="center"/>
      <protection locked="0"/>
    </xf>
    <xf numFmtId="166" fontId="13" fillId="34" borderId="120" xfId="0" applyNumberFormat="1" applyFont="1" applyFill="1" applyBorder="1" applyAlignment="1" applyProtection="1">
      <alignment vertical="center"/>
      <protection locked="0"/>
    </xf>
    <xf numFmtId="166" fontId="13" fillId="34" borderId="121" xfId="0" applyNumberFormat="1" applyFont="1" applyFill="1" applyBorder="1" applyAlignment="1" applyProtection="1">
      <alignment vertical="center"/>
      <protection locked="0"/>
    </xf>
    <xf numFmtId="166" fontId="13" fillId="34" borderId="66" xfId="0" applyNumberFormat="1" applyFont="1" applyFill="1" applyBorder="1" applyAlignment="1" applyProtection="1">
      <alignment vertical="center"/>
      <protection locked="0"/>
    </xf>
    <xf numFmtId="166" fontId="13" fillId="34" borderId="11" xfId="0" applyNumberFormat="1" applyFont="1" applyFill="1" applyBorder="1" applyAlignment="1" applyProtection="1">
      <alignment vertical="center"/>
      <protection locked="0"/>
    </xf>
    <xf numFmtId="166" fontId="13" fillId="34" borderId="108" xfId="0" applyNumberFormat="1" applyFont="1" applyFill="1" applyBorder="1" applyAlignment="1" applyProtection="1">
      <alignment vertical="center"/>
      <protection locked="0"/>
    </xf>
    <xf numFmtId="166" fontId="13" fillId="34" borderId="118" xfId="0" applyNumberFormat="1" applyFont="1" applyFill="1" applyBorder="1" applyAlignment="1" applyProtection="1">
      <alignment vertical="center"/>
      <protection locked="0"/>
    </xf>
    <xf numFmtId="166" fontId="13" fillId="34" borderId="119" xfId="0" applyNumberFormat="1" applyFont="1" applyFill="1" applyBorder="1" applyAlignment="1" applyProtection="1">
      <alignment vertical="center"/>
      <protection locked="0"/>
    </xf>
    <xf numFmtId="166" fontId="13" fillId="34" borderId="12" xfId="0" applyNumberFormat="1" applyFont="1" applyFill="1" applyBorder="1" applyAlignment="1" applyProtection="1">
      <alignment vertical="center"/>
      <protection locked="0"/>
    </xf>
    <xf numFmtId="166" fontId="13" fillId="34" borderId="115" xfId="0" applyNumberFormat="1" applyFont="1" applyFill="1" applyBorder="1" applyAlignment="1" applyProtection="1">
      <alignment vertical="center"/>
      <protection locked="0"/>
    </xf>
    <xf numFmtId="166" fontId="13" fillId="34" borderId="122" xfId="0" applyNumberFormat="1" applyFont="1" applyFill="1" applyBorder="1" applyAlignment="1" applyProtection="1">
      <alignment vertical="center"/>
      <protection locked="0"/>
    </xf>
    <xf numFmtId="166" fontId="13" fillId="34" borderId="123" xfId="0" applyNumberFormat="1" applyFont="1" applyFill="1" applyBorder="1" applyAlignment="1" applyProtection="1">
      <alignment vertical="center"/>
      <protection locked="0"/>
    </xf>
    <xf numFmtId="166" fontId="13" fillId="34" borderId="124" xfId="0" applyNumberFormat="1" applyFont="1" applyFill="1" applyBorder="1" applyAlignment="1" applyProtection="1">
      <alignment vertical="center"/>
      <protection locked="0"/>
    </xf>
    <xf numFmtId="166" fontId="13" fillId="34" borderId="125" xfId="0" applyNumberFormat="1" applyFont="1" applyFill="1" applyBorder="1" applyAlignment="1" applyProtection="1">
      <alignment vertical="center"/>
      <protection locked="0"/>
    </xf>
    <xf numFmtId="166" fontId="13" fillId="34" borderId="126" xfId="0" applyNumberFormat="1" applyFont="1" applyFill="1" applyBorder="1" applyAlignment="1" applyProtection="1">
      <alignment vertical="center"/>
      <protection locked="0"/>
    </xf>
    <xf numFmtId="166" fontId="13" fillId="34" borderId="127" xfId="0" applyNumberFormat="1" applyFont="1" applyFill="1" applyBorder="1" applyAlignment="1" applyProtection="1">
      <alignment vertical="center"/>
      <protection locked="0"/>
    </xf>
    <xf numFmtId="166" fontId="13" fillId="34" borderId="114" xfId="0" applyNumberFormat="1" applyFont="1" applyFill="1" applyBorder="1" applyAlignment="1" applyProtection="1">
      <alignment vertical="center"/>
      <protection locked="0"/>
    </xf>
    <xf numFmtId="166" fontId="13" fillId="34" borderId="128" xfId="0" applyNumberFormat="1" applyFont="1" applyFill="1" applyBorder="1" applyAlignment="1" applyProtection="1">
      <alignment vertical="center"/>
      <protection locked="0"/>
    </xf>
    <xf numFmtId="166" fontId="13" fillId="34" borderId="129" xfId="0" applyNumberFormat="1" applyFont="1" applyFill="1" applyBorder="1" applyAlignment="1" applyProtection="1">
      <alignment vertical="center"/>
      <protection locked="0"/>
    </xf>
    <xf numFmtId="166" fontId="13" fillId="34" borderId="111" xfId="0" applyNumberFormat="1" applyFont="1" applyFill="1" applyBorder="1" applyAlignment="1" applyProtection="1">
      <alignment vertical="center"/>
      <protection locked="0"/>
    </xf>
    <xf numFmtId="165" fontId="13" fillId="34" borderId="68" xfId="0" applyNumberFormat="1" applyFont="1" applyFill="1" applyBorder="1" applyAlignment="1" applyProtection="1">
      <alignment vertical="center"/>
      <protection locked="0"/>
    </xf>
    <xf numFmtId="165" fontId="13" fillId="34" borderId="86" xfId="0" applyNumberFormat="1" applyFont="1" applyFill="1" applyBorder="1" applyAlignment="1" applyProtection="1">
      <alignment vertical="center"/>
      <protection locked="0"/>
    </xf>
    <xf numFmtId="165" fontId="13" fillId="0" borderId="86" xfId="0" applyNumberFormat="1" applyFont="1" applyBorder="1" applyAlignment="1" applyProtection="1">
      <alignment vertical="center"/>
      <protection hidden="1" locked="0"/>
    </xf>
    <xf numFmtId="0" fontId="14" fillId="0" borderId="37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azén" xfId="46"/>
    <cellStyle name="normální_List1" xfId="47"/>
    <cellStyle name="normální_Poprad, relaxační bazén - výkaz výměr dsp" xfId="48"/>
    <cellStyle name="normální_Rozpočet dle JH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view="pageBreakPreview" zoomScaleSheetLayoutView="100" zoomScalePageLayoutView="0" workbookViewId="0" topLeftCell="A3">
      <selection activeCell="D21" sqref="D21"/>
    </sheetView>
  </sheetViews>
  <sheetFormatPr defaultColWidth="9.00390625" defaultRowHeight="12.75"/>
  <cols>
    <col min="1" max="1" width="5.75390625" style="1" customWidth="1"/>
    <col min="2" max="2" width="7.375" style="1" customWidth="1"/>
    <col min="3" max="3" width="53.625" style="1" customWidth="1"/>
    <col min="4" max="4" width="26.00390625" style="1" customWidth="1"/>
    <col min="5" max="5" width="33.00390625" style="1" customWidth="1"/>
    <col min="6" max="6" width="5.125" style="1" customWidth="1"/>
    <col min="7" max="16384" width="9.00390625" style="1" customWidth="1"/>
  </cols>
  <sheetData>
    <row r="1" spans="2:6" s="2" customFormat="1" ht="12.75">
      <c r="B1" s="3"/>
      <c r="C1" s="4"/>
      <c r="D1" s="4"/>
      <c r="E1" s="4"/>
      <c r="F1" s="4"/>
    </row>
    <row r="2" spans="2:6" s="5" customFormat="1" ht="20.25">
      <c r="B2" s="6" t="s">
        <v>60</v>
      </c>
      <c r="C2" s="7"/>
      <c r="D2" s="8"/>
      <c r="E2" s="4"/>
      <c r="F2" s="9"/>
    </row>
    <row r="3" spans="2:6" s="5" customFormat="1" ht="20.25">
      <c r="B3" s="6" t="s">
        <v>61</v>
      </c>
      <c r="C3" s="7"/>
      <c r="E3" s="4"/>
      <c r="F3" s="4"/>
    </row>
    <row r="4" spans="2:6" s="5" customFormat="1" ht="16.5" thickBot="1">
      <c r="B4" s="10"/>
      <c r="C4" s="4"/>
      <c r="D4" s="4"/>
      <c r="E4" s="4"/>
      <c r="F4" s="4"/>
    </row>
    <row r="5" spans="2:6" s="5" customFormat="1" ht="15">
      <c r="B5" s="108"/>
      <c r="C5" s="109"/>
      <c r="D5" s="109"/>
      <c r="E5" s="110"/>
      <c r="F5" s="4"/>
    </row>
    <row r="6" spans="2:6" s="5" customFormat="1" ht="15.75">
      <c r="B6" s="111"/>
      <c r="C6" s="11" t="s">
        <v>138</v>
      </c>
      <c r="D6" s="12"/>
      <c r="E6" s="112"/>
      <c r="F6" s="4"/>
    </row>
    <row r="7" spans="2:6" s="5" customFormat="1" ht="16.5" thickBot="1">
      <c r="B7" s="111"/>
      <c r="C7" s="11"/>
      <c r="D7" s="12"/>
      <c r="E7" s="112"/>
      <c r="F7" s="4"/>
    </row>
    <row r="8" spans="2:6" s="5" customFormat="1" ht="15.75">
      <c r="B8" s="113"/>
      <c r="C8" s="14" t="s">
        <v>0</v>
      </c>
      <c r="D8" s="15" t="s">
        <v>1</v>
      </c>
      <c r="E8" s="114" t="s">
        <v>2</v>
      </c>
      <c r="F8" s="4"/>
    </row>
    <row r="9" spans="2:6" s="5" customFormat="1" ht="15.75">
      <c r="B9" s="115">
        <v>1</v>
      </c>
      <c r="C9" s="106" t="s">
        <v>139</v>
      </c>
      <c r="D9" s="17">
        <v>0</v>
      </c>
      <c r="E9" s="116"/>
      <c r="F9" s="4"/>
    </row>
    <row r="10" spans="2:6" s="5" customFormat="1" ht="15">
      <c r="B10" s="102">
        <v>2</v>
      </c>
      <c r="C10" s="103" t="s">
        <v>140</v>
      </c>
      <c r="D10" s="104">
        <v>0</v>
      </c>
      <c r="E10" s="105"/>
      <c r="F10" s="4"/>
    </row>
    <row r="11" spans="2:6" s="5" customFormat="1" ht="15.75" thickBot="1">
      <c r="B11" s="56">
        <v>3</v>
      </c>
      <c r="C11" s="16" t="s">
        <v>141</v>
      </c>
      <c r="D11" s="17">
        <v>0</v>
      </c>
      <c r="E11" s="57"/>
      <c r="F11" s="4"/>
    </row>
    <row r="12" spans="2:6" s="5" customFormat="1" ht="16.5" thickBot="1">
      <c r="B12" s="54"/>
      <c r="C12" s="18" t="s">
        <v>142</v>
      </c>
      <c r="D12" s="73">
        <f>SUM(D9:D11)</f>
        <v>0</v>
      </c>
      <c r="E12" s="55"/>
      <c r="F12" s="4"/>
    </row>
    <row r="13" spans="2:6" s="5" customFormat="1" ht="15.75" thickBot="1">
      <c r="B13" s="117"/>
      <c r="C13" s="118"/>
      <c r="D13" s="119"/>
      <c r="E13" s="120"/>
      <c r="F13" s="4"/>
    </row>
    <row r="14" spans="2:6" s="5" customFormat="1" ht="15">
      <c r="B14" s="121"/>
      <c r="D14" s="20"/>
      <c r="E14" s="122"/>
      <c r="F14" s="4"/>
    </row>
    <row r="15" spans="2:6" s="5" customFormat="1" ht="15.75" thickBot="1">
      <c r="B15" s="121"/>
      <c r="D15" s="20"/>
      <c r="E15" s="122"/>
      <c r="F15" s="4"/>
    </row>
    <row r="16" spans="2:6" s="5" customFormat="1" ht="15">
      <c r="B16" s="108"/>
      <c r="C16" s="109"/>
      <c r="D16" s="109"/>
      <c r="E16" s="110"/>
      <c r="F16" s="4"/>
    </row>
    <row r="17" spans="2:6" s="5" customFormat="1" ht="15.75">
      <c r="B17" s="111"/>
      <c r="C17" s="11" t="s">
        <v>143</v>
      </c>
      <c r="D17" s="12"/>
      <c r="E17" s="112"/>
      <c r="F17" s="13"/>
    </row>
    <row r="18" spans="2:6" s="5" customFormat="1" ht="15.75">
      <c r="B18" s="111"/>
      <c r="C18" s="11"/>
      <c r="D18" s="12"/>
      <c r="E18" s="112"/>
      <c r="F18" s="13"/>
    </row>
    <row r="19" spans="2:5" s="5" customFormat="1" ht="18.75" customHeight="1">
      <c r="B19" s="124"/>
      <c r="C19" s="123" t="s">
        <v>0</v>
      </c>
      <c r="D19" s="107" t="s">
        <v>1</v>
      </c>
      <c r="E19" s="116" t="s">
        <v>2</v>
      </c>
    </row>
    <row r="20" spans="2:5" s="5" customFormat="1" ht="17.25" customHeight="1">
      <c r="B20" s="102">
        <v>1</v>
      </c>
      <c r="C20" s="170" t="s">
        <v>39</v>
      </c>
      <c r="D20" s="104">
        <f>Rozvody!F123</f>
        <v>0</v>
      </c>
      <c r="E20" s="105"/>
    </row>
    <row r="21" spans="2:5" s="5" customFormat="1" ht="17.25" customHeight="1">
      <c r="B21" s="166">
        <v>2</v>
      </c>
      <c r="C21" s="172" t="s">
        <v>183</v>
      </c>
      <c r="D21" s="168">
        <f>' Široká proudová skluzavka'!F20</f>
        <v>0</v>
      </c>
      <c r="E21" s="105"/>
    </row>
    <row r="22" spans="2:5" s="5" customFormat="1" ht="15">
      <c r="B22" s="167">
        <v>3</v>
      </c>
      <c r="C22" s="173" t="s">
        <v>3</v>
      </c>
      <c r="D22" s="169">
        <f>'Demontážní práce'!F9</f>
        <v>0</v>
      </c>
      <c r="E22" s="57"/>
    </row>
    <row r="23" spans="2:5" s="5" customFormat="1" ht="15.75" thickBot="1">
      <c r="B23" s="56">
        <v>4</v>
      </c>
      <c r="C23" s="171" t="s">
        <v>4</v>
      </c>
      <c r="D23" s="17">
        <v>0</v>
      </c>
      <c r="E23" s="57"/>
    </row>
    <row r="24" spans="2:5" s="5" customFormat="1" ht="24" customHeight="1" thickBot="1">
      <c r="B24" s="54"/>
      <c r="C24" s="18" t="s">
        <v>144</v>
      </c>
      <c r="D24" s="73">
        <f>SUM(D20:D23)</f>
        <v>0</v>
      </c>
      <c r="E24" s="55"/>
    </row>
    <row r="25" spans="2:5" s="5" customFormat="1" ht="15.75" thickBot="1">
      <c r="B25" s="117"/>
      <c r="C25" s="118"/>
      <c r="D25" s="119"/>
      <c r="E25" s="120"/>
    </row>
    <row r="26" spans="2:5" s="5" customFormat="1" ht="15">
      <c r="B26" s="19"/>
      <c r="D26" s="20"/>
      <c r="E26" s="13"/>
    </row>
    <row r="27" spans="2:6" s="2" customFormat="1" ht="15">
      <c r="B27" s="19"/>
      <c r="C27" s="21" t="s">
        <v>6</v>
      </c>
      <c r="D27" s="20"/>
      <c r="E27" s="13"/>
      <c r="F27" s="5"/>
    </row>
    <row r="28" spans="2:6" s="2" customFormat="1" ht="15.75">
      <c r="B28" s="19"/>
      <c r="C28" s="5" t="s">
        <v>7</v>
      </c>
      <c r="D28" s="22"/>
      <c r="E28" s="13"/>
      <c r="F28" s="5"/>
    </row>
    <row r="29" ht="13.5" thickBot="1"/>
    <row r="30" spans="2:5" ht="16.5" thickBot="1">
      <c r="B30" s="54"/>
      <c r="C30" s="18" t="s">
        <v>5</v>
      </c>
      <c r="D30" s="73">
        <f>D12+D24</f>
        <v>0</v>
      </c>
      <c r="E30" s="55"/>
    </row>
    <row r="31" spans="2:5" ht="15">
      <c r="B31" s="28"/>
      <c r="C31" s="27"/>
      <c r="D31" s="29"/>
      <c r="E31" s="26"/>
    </row>
    <row r="32" spans="2:5" ht="12.75">
      <c r="B32" s="28"/>
      <c r="C32" s="25" t="s">
        <v>36</v>
      </c>
      <c r="D32" s="25" t="s">
        <v>40</v>
      </c>
      <c r="E32" s="25" t="s">
        <v>37</v>
      </c>
    </row>
    <row r="33" spans="2:5" ht="12.75">
      <c r="B33" s="28"/>
      <c r="C33" s="25"/>
      <c r="D33" s="25"/>
      <c r="E33" s="25"/>
    </row>
    <row r="34" spans="2:5" ht="15.75">
      <c r="B34" s="28"/>
      <c r="C34" s="24"/>
      <c r="D34" s="29"/>
      <c r="E34" s="26"/>
    </row>
    <row r="35" spans="2:5" ht="15.75">
      <c r="B35" s="28"/>
      <c r="C35" s="24" t="s">
        <v>8</v>
      </c>
      <c r="D35" s="29"/>
      <c r="E35" s="26"/>
    </row>
    <row r="36" spans="2:5" ht="15.75">
      <c r="B36" s="28"/>
      <c r="C36" s="24"/>
      <c r="D36" s="29"/>
      <c r="E36" s="26"/>
    </row>
    <row r="37" spans="2:5" ht="15">
      <c r="B37" s="28"/>
      <c r="C37" s="27" t="s">
        <v>9</v>
      </c>
      <c r="D37" s="25"/>
      <c r="E37" s="25"/>
    </row>
    <row r="38" spans="2:5" ht="15">
      <c r="B38" s="28"/>
      <c r="C38" s="27" t="s">
        <v>10</v>
      </c>
      <c r="D38" s="25"/>
      <c r="E38" s="25"/>
    </row>
    <row r="39" spans="2:5" ht="15">
      <c r="B39" s="28"/>
      <c r="C39" s="27" t="s">
        <v>11</v>
      </c>
      <c r="D39" s="25"/>
      <c r="E39" s="25"/>
    </row>
    <row r="52" spans="3:5" ht="12.75">
      <c r="C52" s="25"/>
      <c r="D52" s="25"/>
      <c r="E52" s="25"/>
    </row>
    <row r="53" spans="3:5" ht="12.75">
      <c r="C53" s="25"/>
      <c r="D53" s="25"/>
      <c r="E53" s="25"/>
    </row>
  </sheetData>
  <sheetProtection password="CC65" sheet="1" objects="1" scenarios="1"/>
  <protectedRanges>
    <protectedRange sqref="D9:D11" name="Oblast2"/>
    <protectedRange sqref="D23" name="Oblast1"/>
  </protectedRanges>
  <printOptions/>
  <pageMargins left="0.7875" right="0.7875" top="0.7479166666666667" bottom="0.7083333333333334" header="0.5118055555555556" footer="0.5118055555555556"/>
  <pageSetup fitToHeight="0" horizontalDpi="300" verticalDpi="300" orientation="landscape" paperSize="9" scale="98" r:id="rId1"/>
  <headerFooter alignWithMargins="0">
    <oddHeader>&amp;C&amp;F - &amp;A&amp;R&amp;P</oddHeader>
  </headerFooter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.625" style="23" customWidth="1"/>
    <col min="2" max="2" width="67.125" style="23" customWidth="1"/>
    <col min="3" max="3" width="6.375" style="25" customWidth="1"/>
    <col min="4" max="4" width="8.75390625" style="25" customWidth="1"/>
    <col min="5" max="5" width="13.75390625" style="125" customWidth="1"/>
    <col min="6" max="6" width="15.125" style="125" customWidth="1"/>
    <col min="7" max="7" width="19.25390625" style="25" customWidth="1"/>
    <col min="8" max="16384" width="9.00390625" style="25" customWidth="1"/>
  </cols>
  <sheetData>
    <row r="1" ht="20.25">
      <c r="A1" s="6" t="str">
        <f>rekapitulace!B2</f>
        <v>VÝKAZ PRACÍ A DODÁVEK</v>
      </c>
    </row>
    <row r="2" ht="20.25">
      <c r="A2" s="6" t="s">
        <v>61</v>
      </c>
    </row>
    <row r="3" spans="5:7" ht="6" customHeight="1">
      <c r="E3" s="126"/>
      <c r="F3" s="126"/>
      <c r="G3" s="30"/>
    </row>
    <row r="4" spans="1:6" ht="18">
      <c r="A4" s="31"/>
      <c r="B4" s="32" t="s">
        <v>56</v>
      </c>
      <c r="E4" s="126"/>
      <c r="F4" s="126"/>
    </row>
    <row r="5" spans="3:6" ht="6" customHeight="1" thickBot="1">
      <c r="C5" s="28"/>
      <c r="D5" s="28"/>
      <c r="E5" s="126"/>
      <c r="F5" s="130"/>
    </row>
    <row r="6" spans="1:7" ht="23.25" customHeight="1" thickBot="1">
      <c r="A6" s="65" t="s">
        <v>12</v>
      </c>
      <c r="B6" s="65" t="s">
        <v>38</v>
      </c>
      <c r="C6" s="304" t="s">
        <v>13</v>
      </c>
      <c r="D6" s="304"/>
      <c r="E6" s="66" t="s">
        <v>14</v>
      </c>
      <c r="F6" s="66" t="s">
        <v>15</v>
      </c>
      <c r="G6" s="67" t="s">
        <v>16</v>
      </c>
    </row>
    <row r="7" spans="1:7" ht="23.25" customHeight="1" thickBot="1">
      <c r="A7" s="36"/>
      <c r="B7" s="37" t="s">
        <v>57</v>
      </c>
      <c r="C7" s="38"/>
      <c r="D7" s="39"/>
      <c r="E7" s="127"/>
      <c r="F7" s="128"/>
      <c r="G7" s="40"/>
    </row>
    <row r="8" spans="1:7" ht="151.5" customHeight="1">
      <c r="A8" s="81" t="s">
        <v>63</v>
      </c>
      <c r="B8" s="176" t="s">
        <v>66</v>
      </c>
      <c r="C8" s="177">
        <v>1</v>
      </c>
      <c r="D8" s="178" t="s">
        <v>17</v>
      </c>
      <c r="E8" s="282"/>
      <c r="F8" s="254">
        <f aca="true" t="shared" si="0" ref="F8:F13">E8*C8</f>
        <v>0</v>
      </c>
      <c r="G8" s="82"/>
    </row>
    <row r="9" spans="1:7" ht="48" customHeight="1">
      <c r="A9" s="83"/>
      <c r="B9" s="179" t="s">
        <v>67</v>
      </c>
      <c r="C9" s="180">
        <v>6.9</v>
      </c>
      <c r="D9" s="181" t="s">
        <v>68</v>
      </c>
      <c r="E9" s="283"/>
      <c r="F9" s="255">
        <f t="shared" si="0"/>
        <v>0</v>
      </c>
      <c r="G9" s="84"/>
    </row>
    <row r="10" spans="1:7" ht="96.75" customHeight="1">
      <c r="A10" s="41" t="s">
        <v>64</v>
      </c>
      <c r="B10" s="182" t="s">
        <v>149</v>
      </c>
      <c r="C10" s="183">
        <v>1</v>
      </c>
      <c r="D10" s="184" t="s">
        <v>18</v>
      </c>
      <c r="E10" s="284"/>
      <c r="F10" s="255">
        <f t="shared" si="0"/>
        <v>0</v>
      </c>
      <c r="G10" s="87"/>
    </row>
    <row r="11" spans="1:7" ht="48.75" customHeight="1">
      <c r="A11" s="41" t="s">
        <v>65</v>
      </c>
      <c r="B11" s="185" t="s">
        <v>62</v>
      </c>
      <c r="C11" s="183">
        <v>1</v>
      </c>
      <c r="D11" s="184" t="s">
        <v>19</v>
      </c>
      <c r="E11" s="284"/>
      <c r="F11" s="255">
        <f t="shared" si="0"/>
        <v>0</v>
      </c>
      <c r="G11" s="87"/>
    </row>
    <row r="12" spans="1:7" ht="39" customHeight="1">
      <c r="A12" s="42" t="s">
        <v>69</v>
      </c>
      <c r="B12" s="186" t="s">
        <v>70</v>
      </c>
      <c r="C12" s="187">
        <v>1</v>
      </c>
      <c r="D12" s="188" t="s">
        <v>17</v>
      </c>
      <c r="E12" s="285"/>
      <c r="F12" s="256">
        <f t="shared" si="0"/>
        <v>0</v>
      </c>
      <c r="G12" s="85"/>
    </row>
    <row r="13" spans="1:7" ht="130.5" customHeight="1">
      <c r="A13" s="42" t="s">
        <v>71</v>
      </c>
      <c r="B13" s="189" t="s">
        <v>150</v>
      </c>
      <c r="C13" s="187">
        <v>1</v>
      </c>
      <c r="D13" s="188" t="s">
        <v>17</v>
      </c>
      <c r="E13" s="285"/>
      <c r="F13" s="256">
        <f t="shared" si="0"/>
        <v>0</v>
      </c>
      <c r="G13" s="85"/>
    </row>
    <row r="14" spans="1:7" ht="97.5" customHeight="1">
      <c r="A14" s="42" t="s">
        <v>72</v>
      </c>
      <c r="B14" s="189" t="s">
        <v>204</v>
      </c>
      <c r="C14" s="187">
        <v>1</v>
      </c>
      <c r="D14" s="188" t="s">
        <v>17</v>
      </c>
      <c r="E14" s="285"/>
      <c r="F14" s="256">
        <f aca="true" t="shared" si="1" ref="F14:F29">E14*C14</f>
        <v>0</v>
      </c>
      <c r="G14" s="85"/>
    </row>
    <row r="15" spans="1:7" ht="159" customHeight="1">
      <c r="A15" s="42" t="s">
        <v>73</v>
      </c>
      <c r="B15" s="190" t="s">
        <v>86</v>
      </c>
      <c r="C15" s="187">
        <v>1</v>
      </c>
      <c r="D15" s="188" t="s">
        <v>17</v>
      </c>
      <c r="E15" s="285"/>
      <c r="F15" s="256">
        <f t="shared" si="1"/>
        <v>0</v>
      </c>
      <c r="G15" s="85"/>
    </row>
    <row r="16" spans="1:7" ht="108" customHeight="1">
      <c r="A16" s="42" t="s">
        <v>74</v>
      </c>
      <c r="B16" s="189" t="s">
        <v>151</v>
      </c>
      <c r="C16" s="187">
        <v>1</v>
      </c>
      <c r="D16" s="188" t="s">
        <v>17</v>
      </c>
      <c r="E16" s="285"/>
      <c r="F16" s="256">
        <f t="shared" si="1"/>
        <v>0</v>
      </c>
      <c r="G16" s="85"/>
    </row>
    <row r="17" spans="1:7" ht="118.5" customHeight="1">
      <c r="A17" s="42" t="s">
        <v>75</v>
      </c>
      <c r="B17" s="190" t="s">
        <v>87</v>
      </c>
      <c r="C17" s="187">
        <v>1</v>
      </c>
      <c r="D17" s="188" t="s">
        <v>17</v>
      </c>
      <c r="E17" s="285"/>
      <c r="F17" s="256">
        <f t="shared" si="1"/>
        <v>0</v>
      </c>
      <c r="G17" s="85"/>
    </row>
    <row r="18" spans="1:7" ht="117.75" customHeight="1">
      <c r="A18" s="42" t="s">
        <v>76</v>
      </c>
      <c r="B18" s="190" t="s">
        <v>88</v>
      </c>
      <c r="C18" s="187">
        <v>1</v>
      </c>
      <c r="D18" s="188" t="s">
        <v>17</v>
      </c>
      <c r="E18" s="285"/>
      <c r="F18" s="256">
        <f t="shared" si="1"/>
        <v>0</v>
      </c>
      <c r="G18" s="85"/>
    </row>
    <row r="19" spans="1:7" ht="93" customHeight="1">
      <c r="A19" s="42" t="s">
        <v>77</v>
      </c>
      <c r="B19" s="191" t="s">
        <v>89</v>
      </c>
      <c r="C19" s="187">
        <v>2</v>
      </c>
      <c r="D19" s="188" t="s">
        <v>17</v>
      </c>
      <c r="E19" s="285"/>
      <c r="F19" s="256">
        <f t="shared" si="1"/>
        <v>0</v>
      </c>
      <c r="G19" s="85"/>
    </row>
    <row r="20" spans="1:7" ht="79.5" customHeight="1">
      <c r="A20" s="42" t="s">
        <v>78</v>
      </c>
      <c r="B20" s="191" t="s">
        <v>90</v>
      </c>
      <c r="C20" s="187">
        <v>1</v>
      </c>
      <c r="D20" s="188" t="s">
        <v>17</v>
      </c>
      <c r="E20" s="285"/>
      <c r="F20" s="256">
        <f t="shared" si="1"/>
        <v>0</v>
      </c>
      <c r="G20" s="85"/>
    </row>
    <row r="21" spans="1:7" ht="89.25" customHeight="1">
      <c r="A21" s="42" t="s">
        <v>79</v>
      </c>
      <c r="B21" s="191" t="s">
        <v>91</v>
      </c>
      <c r="C21" s="187">
        <v>2</v>
      </c>
      <c r="D21" s="188" t="s">
        <v>17</v>
      </c>
      <c r="E21" s="285"/>
      <c r="F21" s="256">
        <f t="shared" si="1"/>
        <v>0</v>
      </c>
      <c r="G21" s="85"/>
    </row>
    <row r="22" spans="1:7" ht="118.5" customHeight="1">
      <c r="A22" s="42" t="s">
        <v>80</v>
      </c>
      <c r="B22" s="192" t="s">
        <v>133</v>
      </c>
      <c r="C22" s="187">
        <v>1</v>
      </c>
      <c r="D22" s="188" t="s">
        <v>17</v>
      </c>
      <c r="E22" s="285"/>
      <c r="F22" s="256">
        <f t="shared" si="1"/>
        <v>0</v>
      </c>
      <c r="G22" s="85"/>
    </row>
    <row r="23" spans="1:7" ht="108" customHeight="1">
      <c r="A23" s="42" t="s">
        <v>81</v>
      </c>
      <c r="B23" s="192" t="s">
        <v>134</v>
      </c>
      <c r="C23" s="187">
        <v>2</v>
      </c>
      <c r="D23" s="188" t="s">
        <v>17</v>
      </c>
      <c r="E23" s="285"/>
      <c r="F23" s="256">
        <f t="shared" si="1"/>
        <v>0</v>
      </c>
      <c r="G23" s="85"/>
    </row>
    <row r="24" spans="1:7" ht="109.5" customHeight="1">
      <c r="A24" s="42" t="s">
        <v>82</v>
      </c>
      <c r="B24" s="192" t="s">
        <v>135</v>
      </c>
      <c r="C24" s="187">
        <v>1</v>
      </c>
      <c r="D24" s="188" t="s">
        <v>17</v>
      </c>
      <c r="E24" s="285"/>
      <c r="F24" s="256">
        <f t="shared" si="1"/>
        <v>0</v>
      </c>
      <c r="G24" s="85"/>
    </row>
    <row r="25" spans="1:7" ht="113.25" customHeight="1">
      <c r="A25" s="42" t="s">
        <v>83</v>
      </c>
      <c r="B25" s="192" t="s">
        <v>136</v>
      </c>
      <c r="C25" s="187">
        <v>1</v>
      </c>
      <c r="D25" s="188" t="s">
        <v>17</v>
      </c>
      <c r="E25" s="285"/>
      <c r="F25" s="256">
        <f t="shared" si="1"/>
        <v>0</v>
      </c>
      <c r="G25" s="85"/>
    </row>
    <row r="26" spans="1:7" ht="111.75" customHeight="1">
      <c r="A26" s="42" t="s">
        <v>84</v>
      </c>
      <c r="B26" s="192" t="s">
        <v>132</v>
      </c>
      <c r="C26" s="187">
        <v>1</v>
      </c>
      <c r="D26" s="188" t="s">
        <v>17</v>
      </c>
      <c r="E26" s="285"/>
      <c r="F26" s="256">
        <f t="shared" si="1"/>
        <v>0</v>
      </c>
      <c r="G26" s="85"/>
    </row>
    <row r="27" spans="1:7" ht="68.25" customHeight="1">
      <c r="A27" s="90"/>
      <c r="B27" s="192" t="s">
        <v>201</v>
      </c>
      <c r="C27" s="193">
        <v>2</v>
      </c>
      <c r="D27" s="194" t="s">
        <v>17</v>
      </c>
      <c r="E27" s="286"/>
      <c r="F27" s="256">
        <f t="shared" si="1"/>
        <v>0</v>
      </c>
      <c r="G27" s="140"/>
    </row>
    <row r="28" spans="1:7" ht="111.75" customHeight="1" thickBot="1">
      <c r="A28" s="50" t="s">
        <v>85</v>
      </c>
      <c r="B28" s="195" t="s">
        <v>137</v>
      </c>
      <c r="C28" s="196">
        <v>1</v>
      </c>
      <c r="D28" s="197" t="s">
        <v>17</v>
      </c>
      <c r="E28" s="287"/>
      <c r="F28" s="257">
        <f t="shared" si="1"/>
        <v>0</v>
      </c>
      <c r="G28" s="86"/>
    </row>
    <row r="29" spans="1:7" ht="129" customHeight="1" thickBot="1">
      <c r="A29" s="51" t="s">
        <v>131</v>
      </c>
      <c r="B29" s="198" t="s">
        <v>129</v>
      </c>
      <c r="C29" s="199">
        <v>1</v>
      </c>
      <c r="D29" s="200" t="s">
        <v>17</v>
      </c>
      <c r="E29" s="288"/>
      <c r="F29" s="257">
        <f t="shared" si="1"/>
        <v>0</v>
      </c>
      <c r="G29" s="101" t="s">
        <v>130</v>
      </c>
    </row>
    <row r="30" spans="1:7" ht="288" customHeight="1" thickBot="1">
      <c r="A30" s="42" t="s">
        <v>148</v>
      </c>
      <c r="B30" s="192" t="s">
        <v>152</v>
      </c>
      <c r="C30" s="187">
        <v>1</v>
      </c>
      <c r="D30" s="188" t="s">
        <v>17</v>
      </c>
      <c r="E30" s="285"/>
      <c r="F30" s="256">
        <f>E30*C30</f>
        <v>0</v>
      </c>
      <c r="G30" s="85"/>
    </row>
    <row r="31" spans="1:7" ht="66" customHeight="1" thickBot="1">
      <c r="A31" s="35"/>
      <c r="B31" s="201" t="s">
        <v>153</v>
      </c>
      <c r="C31" s="202"/>
      <c r="D31" s="203"/>
      <c r="E31" s="289"/>
      <c r="F31" s="258"/>
      <c r="G31" s="43"/>
    </row>
    <row r="32" spans="1:7" ht="34.5" customHeight="1">
      <c r="A32" s="68"/>
      <c r="B32" s="204" t="s">
        <v>92</v>
      </c>
      <c r="C32" s="205">
        <v>165</v>
      </c>
      <c r="D32" s="206" t="s">
        <v>20</v>
      </c>
      <c r="E32" s="290"/>
      <c r="F32" s="254">
        <f>E32*C32</f>
        <v>0</v>
      </c>
      <c r="G32" s="69"/>
    </row>
    <row r="33" spans="1:7" ht="33.75" customHeight="1">
      <c r="A33" s="46"/>
      <c r="B33" s="207" t="s">
        <v>48</v>
      </c>
      <c r="C33" s="208">
        <v>112</v>
      </c>
      <c r="D33" s="209" t="s">
        <v>20</v>
      </c>
      <c r="E33" s="284"/>
      <c r="F33" s="255">
        <f aca="true" t="shared" si="2" ref="F33:F40">E33*C33</f>
        <v>0</v>
      </c>
      <c r="G33" s="47"/>
    </row>
    <row r="34" spans="1:7" ht="33.75" customHeight="1">
      <c r="A34" s="46"/>
      <c r="B34" s="207" t="s">
        <v>93</v>
      </c>
      <c r="C34" s="208">
        <v>160</v>
      </c>
      <c r="D34" s="209" t="s">
        <v>20</v>
      </c>
      <c r="E34" s="284"/>
      <c r="F34" s="255">
        <f>E34*C34</f>
        <v>0</v>
      </c>
      <c r="G34" s="47"/>
    </row>
    <row r="35" spans="1:7" ht="33.75" customHeight="1">
      <c r="A35" s="46"/>
      <c r="B35" s="207" t="s">
        <v>49</v>
      </c>
      <c r="C35" s="208">
        <v>564</v>
      </c>
      <c r="D35" s="209" t="s">
        <v>21</v>
      </c>
      <c r="E35" s="284"/>
      <c r="F35" s="255">
        <f t="shared" si="2"/>
        <v>0</v>
      </c>
      <c r="G35" s="47"/>
    </row>
    <row r="36" spans="1:7" ht="33.75" customHeight="1">
      <c r="A36" s="88"/>
      <c r="B36" s="210" t="s">
        <v>50</v>
      </c>
      <c r="C36" s="211">
        <v>405</v>
      </c>
      <c r="D36" s="212" t="s">
        <v>22</v>
      </c>
      <c r="E36" s="291"/>
      <c r="F36" s="259">
        <f t="shared" si="2"/>
        <v>0</v>
      </c>
      <c r="G36" s="89"/>
    </row>
    <row r="37" spans="1:7" ht="33.75" customHeight="1">
      <c r="A37" s="46"/>
      <c r="B37" s="207" t="s">
        <v>51</v>
      </c>
      <c r="C37" s="208">
        <v>213</v>
      </c>
      <c r="D37" s="209" t="s">
        <v>23</v>
      </c>
      <c r="E37" s="292"/>
      <c r="F37" s="255">
        <f t="shared" si="2"/>
        <v>0</v>
      </c>
      <c r="G37" s="47"/>
    </row>
    <row r="38" spans="1:7" ht="33.75" customHeight="1">
      <c r="A38" s="44"/>
      <c r="B38" s="213" t="s">
        <v>52</v>
      </c>
      <c r="C38" s="214">
        <v>415</v>
      </c>
      <c r="D38" s="215" t="s">
        <v>24</v>
      </c>
      <c r="E38" s="293"/>
      <c r="F38" s="255">
        <f t="shared" si="2"/>
        <v>0</v>
      </c>
      <c r="G38" s="45"/>
    </row>
    <row r="39" spans="1:7" ht="33.75" customHeight="1">
      <c r="A39" s="44"/>
      <c r="B39" s="213" t="s">
        <v>53</v>
      </c>
      <c r="C39" s="214">
        <v>292</v>
      </c>
      <c r="D39" s="215" t="s">
        <v>25</v>
      </c>
      <c r="E39" s="293"/>
      <c r="F39" s="255">
        <f t="shared" si="2"/>
        <v>0</v>
      </c>
      <c r="G39" s="45"/>
    </row>
    <row r="40" spans="1:7" ht="33.75" customHeight="1">
      <c r="A40" s="44"/>
      <c r="B40" s="216" t="s">
        <v>54</v>
      </c>
      <c r="C40" s="214">
        <v>14</v>
      </c>
      <c r="D40" s="215" t="s">
        <v>20</v>
      </c>
      <c r="E40" s="293"/>
      <c r="F40" s="260">
        <f t="shared" si="2"/>
        <v>0</v>
      </c>
      <c r="G40" s="45"/>
    </row>
    <row r="41" spans="1:7" ht="33.75" customHeight="1">
      <c r="A41" s="77"/>
      <c r="B41" s="217" t="s">
        <v>94</v>
      </c>
      <c r="C41" s="211">
        <v>240</v>
      </c>
      <c r="D41" s="212" t="s">
        <v>20</v>
      </c>
      <c r="E41" s="291"/>
      <c r="F41" s="261">
        <f>E41*C41</f>
        <v>0</v>
      </c>
      <c r="G41" s="78" t="s">
        <v>128</v>
      </c>
    </row>
    <row r="42" spans="1:7" ht="33.75" customHeight="1">
      <c r="A42" s="77"/>
      <c r="B42" s="217" t="s">
        <v>55</v>
      </c>
      <c r="C42" s="211">
        <v>87</v>
      </c>
      <c r="D42" s="212" t="s">
        <v>20</v>
      </c>
      <c r="E42" s="291"/>
      <c r="F42" s="261">
        <f>E42*C42</f>
        <v>0</v>
      </c>
      <c r="G42" s="100" t="s">
        <v>128</v>
      </c>
    </row>
    <row r="43" spans="1:7" ht="45.75">
      <c r="A43" s="97"/>
      <c r="B43" s="218" t="s">
        <v>154</v>
      </c>
      <c r="C43" s="219"/>
      <c r="D43" s="220"/>
      <c r="E43" s="294"/>
      <c r="F43" s="261"/>
      <c r="G43" s="94"/>
    </row>
    <row r="44" spans="1:7" ht="18" customHeight="1">
      <c r="A44" s="98"/>
      <c r="B44" s="221" t="s">
        <v>155</v>
      </c>
      <c r="C44" s="208">
        <v>1</v>
      </c>
      <c r="D44" s="209" t="s">
        <v>17</v>
      </c>
      <c r="E44" s="295"/>
      <c r="F44" s="261">
        <f aca="true" t="shared" si="3" ref="F44:F70">E44*C44</f>
        <v>0</v>
      </c>
      <c r="G44" s="99"/>
    </row>
    <row r="45" spans="1:7" ht="18" customHeight="1">
      <c r="A45" s="41"/>
      <c r="B45" s="221" t="s">
        <v>156</v>
      </c>
      <c r="C45" s="208">
        <v>11</v>
      </c>
      <c r="D45" s="209" t="s">
        <v>17</v>
      </c>
      <c r="E45" s="284"/>
      <c r="F45" s="261">
        <f t="shared" si="3"/>
        <v>0</v>
      </c>
      <c r="G45" s="60"/>
    </row>
    <row r="46" spans="1:7" ht="18" customHeight="1">
      <c r="A46" s="41"/>
      <c r="B46" s="216" t="s">
        <v>157</v>
      </c>
      <c r="C46" s="214">
        <v>6</v>
      </c>
      <c r="D46" s="215" t="s">
        <v>17</v>
      </c>
      <c r="E46" s="285"/>
      <c r="F46" s="261">
        <f t="shared" si="3"/>
        <v>0</v>
      </c>
      <c r="G46" s="58"/>
    </row>
    <row r="47" spans="1:7" ht="18" customHeight="1">
      <c r="A47" s="42"/>
      <c r="B47" s="216" t="s">
        <v>158</v>
      </c>
      <c r="C47" s="214">
        <v>9</v>
      </c>
      <c r="D47" s="215" t="s">
        <v>17</v>
      </c>
      <c r="E47" s="285"/>
      <c r="F47" s="261">
        <f t="shared" si="3"/>
        <v>0</v>
      </c>
      <c r="G47" s="58"/>
    </row>
    <row r="48" spans="1:7" ht="18" customHeight="1">
      <c r="A48" s="42"/>
      <c r="B48" s="216" t="s">
        <v>159</v>
      </c>
      <c r="C48" s="214">
        <v>20</v>
      </c>
      <c r="D48" s="215" t="s">
        <v>17</v>
      </c>
      <c r="E48" s="285"/>
      <c r="F48" s="261">
        <f t="shared" si="3"/>
        <v>0</v>
      </c>
      <c r="G48" s="58"/>
    </row>
    <row r="49" spans="1:7" ht="18" customHeight="1">
      <c r="A49" s="42"/>
      <c r="B49" s="216" t="s">
        <v>160</v>
      </c>
      <c r="C49" s="214">
        <v>4</v>
      </c>
      <c r="D49" s="215" t="s">
        <v>17</v>
      </c>
      <c r="E49" s="285"/>
      <c r="F49" s="261">
        <f t="shared" si="3"/>
        <v>0</v>
      </c>
      <c r="G49" s="58"/>
    </row>
    <row r="50" spans="1:7" ht="18" customHeight="1">
      <c r="A50" s="42"/>
      <c r="B50" s="216" t="s">
        <v>161</v>
      </c>
      <c r="C50" s="214">
        <v>50</v>
      </c>
      <c r="D50" s="215" t="s">
        <v>17</v>
      </c>
      <c r="E50" s="285"/>
      <c r="F50" s="261">
        <f t="shared" si="3"/>
        <v>0</v>
      </c>
      <c r="G50" s="58"/>
    </row>
    <row r="51" spans="1:7" ht="18" customHeight="1">
      <c r="A51" s="42"/>
      <c r="B51" s="216" t="s">
        <v>162</v>
      </c>
      <c r="C51" s="214">
        <v>14</v>
      </c>
      <c r="D51" s="215" t="s">
        <v>17</v>
      </c>
      <c r="E51" s="285"/>
      <c r="F51" s="261">
        <f t="shared" si="3"/>
        <v>0</v>
      </c>
      <c r="G51" s="58"/>
    </row>
    <row r="52" spans="1:7" ht="18" customHeight="1">
      <c r="A52" s="42"/>
      <c r="B52" s="216" t="s">
        <v>163</v>
      </c>
      <c r="C52" s="214">
        <v>2</v>
      </c>
      <c r="D52" s="215" t="s">
        <v>17</v>
      </c>
      <c r="E52" s="285"/>
      <c r="F52" s="261">
        <f t="shared" si="3"/>
        <v>0</v>
      </c>
      <c r="G52" s="58"/>
    </row>
    <row r="53" spans="1:7" ht="18" customHeight="1">
      <c r="A53" s="42"/>
      <c r="B53" s="216" t="s">
        <v>164</v>
      </c>
      <c r="C53" s="214">
        <v>2</v>
      </c>
      <c r="D53" s="215" t="s">
        <v>17</v>
      </c>
      <c r="E53" s="285"/>
      <c r="F53" s="261">
        <f t="shared" si="3"/>
        <v>0</v>
      </c>
      <c r="G53" s="58"/>
    </row>
    <row r="54" spans="1:7" ht="18" customHeight="1">
      <c r="A54" s="42"/>
      <c r="B54" s="216" t="s">
        <v>165</v>
      </c>
      <c r="C54" s="214">
        <v>1</v>
      </c>
      <c r="D54" s="215" t="s">
        <v>17</v>
      </c>
      <c r="E54" s="285"/>
      <c r="F54" s="261">
        <f t="shared" si="3"/>
        <v>0</v>
      </c>
      <c r="G54" s="58"/>
    </row>
    <row r="55" spans="1:7" ht="18" customHeight="1">
      <c r="A55" s="42"/>
      <c r="B55" s="216" t="s">
        <v>166</v>
      </c>
      <c r="C55" s="214">
        <v>4</v>
      </c>
      <c r="D55" s="215" t="s">
        <v>17</v>
      </c>
      <c r="E55" s="285"/>
      <c r="F55" s="261">
        <f t="shared" si="3"/>
        <v>0</v>
      </c>
      <c r="G55" s="58"/>
    </row>
    <row r="56" spans="1:7" ht="18" customHeight="1">
      <c r="A56" s="42"/>
      <c r="B56" s="216" t="s">
        <v>167</v>
      </c>
      <c r="C56" s="214">
        <v>2</v>
      </c>
      <c r="D56" s="215" t="s">
        <v>17</v>
      </c>
      <c r="E56" s="285"/>
      <c r="F56" s="261">
        <f t="shared" si="3"/>
        <v>0</v>
      </c>
      <c r="G56" s="58"/>
    </row>
    <row r="57" spans="1:7" ht="18" customHeight="1">
      <c r="A57" s="42"/>
      <c r="B57" s="216" t="s">
        <v>168</v>
      </c>
      <c r="C57" s="214">
        <v>1</v>
      </c>
      <c r="D57" s="215" t="s">
        <v>17</v>
      </c>
      <c r="E57" s="285"/>
      <c r="F57" s="261">
        <f t="shared" si="3"/>
        <v>0</v>
      </c>
      <c r="G57" s="58"/>
    </row>
    <row r="58" spans="1:7" ht="18" customHeight="1">
      <c r="A58" s="42"/>
      <c r="B58" s="216" t="s">
        <v>169</v>
      </c>
      <c r="C58" s="214">
        <v>1</v>
      </c>
      <c r="D58" s="215" t="s">
        <v>17</v>
      </c>
      <c r="E58" s="285"/>
      <c r="F58" s="261">
        <f t="shared" si="3"/>
        <v>0</v>
      </c>
      <c r="G58" s="58"/>
    </row>
    <row r="59" spans="1:7" ht="18" customHeight="1">
      <c r="A59" s="42"/>
      <c r="B59" s="216" t="s">
        <v>170</v>
      </c>
      <c r="C59" s="214">
        <v>7</v>
      </c>
      <c r="D59" s="215" t="s">
        <v>17</v>
      </c>
      <c r="E59" s="285"/>
      <c r="F59" s="261">
        <f t="shared" si="3"/>
        <v>0</v>
      </c>
      <c r="G59" s="58"/>
    </row>
    <row r="60" spans="1:7" ht="18" customHeight="1">
      <c r="A60" s="42"/>
      <c r="B60" s="216" t="s">
        <v>171</v>
      </c>
      <c r="C60" s="214">
        <v>1</v>
      </c>
      <c r="D60" s="215" t="s">
        <v>17</v>
      </c>
      <c r="E60" s="285"/>
      <c r="F60" s="261">
        <f t="shared" si="3"/>
        <v>0</v>
      </c>
      <c r="G60" s="58"/>
    </row>
    <row r="61" spans="1:7" ht="18" customHeight="1">
      <c r="A61" s="42"/>
      <c r="B61" s="216" t="s">
        <v>172</v>
      </c>
      <c r="C61" s="214">
        <v>2</v>
      </c>
      <c r="D61" s="215" t="s">
        <v>17</v>
      </c>
      <c r="E61" s="285"/>
      <c r="F61" s="261">
        <f t="shared" si="3"/>
        <v>0</v>
      </c>
      <c r="G61" s="58"/>
    </row>
    <row r="62" spans="1:7" ht="18" customHeight="1">
      <c r="A62" s="42"/>
      <c r="B62" s="216" t="s">
        <v>173</v>
      </c>
      <c r="C62" s="214">
        <v>28</v>
      </c>
      <c r="D62" s="215" t="s">
        <v>17</v>
      </c>
      <c r="E62" s="285"/>
      <c r="F62" s="261">
        <f t="shared" si="3"/>
        <v>0</v>
      </c>
      <c r="G62" s="58"/>
    </row>
    <row r="63" spans="1:7" ht="18" customHeight="1">
      <c r="A63" s="42"/>
      <c r="B63" s="216" t="s">
        <v>174</v>
      </c>
      <c r="C63" s="214">
        <v>19</v>
      </c>
      <c r="D63" s="215" t="s">
        <v>17</v>
      </c>
      <c r="E63" s="285"/>
      <c r="F63" s="261">
        <f t="shared" si="3"/>
        <v>0</v>
      </c>
      <c r="G63" s="58"/>
    </row>
    <row r="64" spans="1:7" ht="18" customHeight="1">
      <c r="A64" s="42"/>
      <c r="B64" s="216" t="s">
        <v>175</v>
      </c>
      <c r="C64" s="214">
        <v>27</v>
      </c>
      <c r="D64" s="215" t="s">
        <v>17</v>
      </c>
      <c r="E64" s="285"/>
      <c r="F64" s="261">
        <f t="shared" si="3"/>
        <v>0</v>
      </c>
      <c r="G64" s="58"/>
    </row>
    <row r="65" spans="1:7" ht="18" customHeight="1">
      <c r="A65" s="42"/>
      <c r="B65" s="216" t="s">
        <v>176</v>
      </c>
      <c r="C65" s="214">
        <v>94</v>
      </c>
      <c r="D65" s="215" t="s">
        <v>17</v>
      </c>
      <c r="E65" s="285"/>
      <c r="F65" s="261">
        <f t="shared" si="3"/>
        <v>0</v>
      </c>
      <c r="G65" s="58"/>
    </row>
    <row r="66" spans="1:7" ht="18" customHeight="1">
      <c r="A66" s="42"/>
      <c r="B66" s="216" t="s">
        <v>177</v>
      </c>
      <c r="C66" s="214">
        <v>68</v>
      </c>
      <c r="D66" s="215" t="s">
        <v>17</v>
      </c>
      <c r="E66" s="285"/>
      <c r="F66" s="261">
        <f t="shared" si="3"/>
        <v>0</v>
      </c>
      <c r="G66" s="58"/>
    </row>
    <row r="67" spans="1:7" ht="18" customHeight="1">
      <c r="A67" s="42"/>
      <c r="B67" s="216" t="s">
        <v>178</v>
      </c>
      <c r="C67" s="214">
        <v>68</v>
      </c>
      <c r="D67" s="215" t="s">
        <v>17</v>
      </c>
      <c r="E67" s="285"/>
      <c r="F67" s="261">
        <f t="shared" si="3"/>
        <v>0</v>
      </c>
      <c r="G67" s="58"/>
    </row>
    <row r="68" spans="1:7" ht="18" customHeight="1">
      <c r="A68" s="42"/>
      <c r="B68" s="216" t="s">
        <v>179</v>
      </c>
      <c r="C68" s="214">
        <v>70</v>
      </c>
      <c r="D68" s="215" t="s">
        <v>17</v>
      </c>
      <c r="E68" s="285"/>
      <c r="F68" s="261">
        <f t="shared" si="3"/>
        <v>0</v>
      </c>
      <c r="G68" s="58"/>
    </row>
    <row r="69" spans="1:7" ht="18" customHeight="1">
      <c r="A69" s="42"/>
      <c r="B69" s="216" t="s">
        <v>180</v>
      </c>
      <c r="C69" s="214">
        <v>49</v>
      </c>
      <c r="D69" s="215" t="s">
        <v>17</v>
      </c>
      <c r="E69" s="285"/>
      <c r="F69" s="261">
        <f t="shared" si="3"/>
        <v>0</v>
      </c>
      <c r="G69" s="58"/>
    </row>
    <row r="70" spans="1:7" ht="18" customHeight="1">
      <c r="A70" s="42"/>
      <c r="B70" s="216" t="s">
        <v>181</v>
      </c>
      <c r="C70" s="214">
        <v>3</v>
      </c>
      <c r="D70" s="215" t="s">
        <v>17</v>
      </c>
      <c r="E70" s="285"/>
      <c r="F70" s="261">
        <f t="shared" si="3"/>
        <v>0</v>
      </c>
      <c r="G70" s="58"/>
    </row>
    <row r="71" spans="1:7" ht="33.75" customHeight="1" thickBot="1">
      <c r="A71" s="70"/>
      <c r="B71" s="222"/>
      <c r="C71" s="223"/>
      <c r="D71" s="224"/>
      <c r="E71" s="296"/>
      <c r="F71" s="262"/>
      <c r="G71" s="92"/>
    </row>
    <row r="72" spans="1:7" ht="106.5" thickBot="1">
      <c r="A72" s="91"/>
      <c r="B72" s="201" t="s">
        <v>147</v>
      </c>
      <c r="C72" s="225"/>
      <c r="D72" s="226"/>
      <c r="E72" s="297"/>
      <c r="F72" s="263"/>
      <c r="G72" s="43"/>
    </row>
    <row r="73" spans="1:7" ht="33" customHeight="1">
      <c r="A73" s="93"/>
      <c r="B73" s="217" t="s">
        <v>48</v>
      </c>
      <c r="C73" s="219">
        <v>4</v>
      </c>
      <c r="D73" s="220" t="s">
        <v>20</v>
      </c>
      <c r="E73" s="294"/>
      <c r="F73" s="261">
        <f aca="true" t="shared" si="4" ref="F73:F95">E73*C73</f>
        <v>0</v>
      </c>
      <c r="G73" s="94"/>
    </row>
    <row r="74" spans="1:7" ht="33" customHeight="1">
      <c r="A74" s="91"/>
      <c r="B74" s="217" t="s">
        <v>108</v>
      </c>
      <c r="C74" s="219">
        <v>1</v>
      </c>
      <c r="D74" s="220" t="s">
        <v>20</v>
      </c>
      <c r="E74" s="294"/>
      <c r="F74" s="261">
        <f t="shared" si="4"/>
        <v>0</v>
      </c>
      <c r="G74" s="94"/>
    </row>
    <row r="75" spans="1:7" ht="33" customHeight="1">
      <c r="A75" s="91"/>
      <c r="B75" s="217" t="s">
        <v>109</v>
      </c>
      <c r="C75" s="219">
        <v>20</v>
      </c>
      <c r="D75" s="220" t="s">
        <v>20</v>
      </c>
      <c r="E75" s="294"/>
      <c r="F75" s="261">
        <f t="shared" si="4"/>
        <v>0</v>
      </c>
      <c r="G75" s="94"/>
    </row>
    <row r="76" spans="1:7" ht="33" customHeight="1">
      <c r="A76" s="91"/>
      <c r="B76" s="217" t="s">
        <v>110</v>
      </c>
      <c r="C76" s="219">
        <v>1</v>
      </c>
      <c r="D76" s="220" t="s">
        <v>20</v>
      </c>
      <c r="E76" s="294"/>
      <c r="F76" s="261">
        <f t="shared" si="4"/>
        <v>0</v>
      </c>
      <c r="G76" s="94"/>
    </row>
    <row r="77" spans="1:7" ht="33" customHeight="1">
      <c r="A77" s="91"/>
      <c r="B77" s="217" t="s">
        <v>111</v>
      </c>
      <c r="C77" s="219">
        <v>66</v>
      </c>
      <c r="D77" s="220" t="s">
        <v>20</v>
      </c>
      <c r="E77" s="294"/>
      <c r="F77" s="261">
        <f t="shared" si="4"/>
        <v>0</v>
      </c>
      <c r="G77" s="94"/>
    </row>
    <row r="78" spans="1:7" ht="33" customHeight="1">
      <c r="A78" s="91"/>
      <c r="B78" s="217" t="s">
        <v>112</v>
      </c>
      <c r="C78" s="219">
        <v>51</v>
      </c>
      <c r="D78" s="220" t="s">
        <v>20</v>
      </c>
      <c r="E78" s="294"/>
      <c r="F78" s="261">
        <f t="shared" si="4"/>
        <v>0</v>
      </c>
      <c r="G78" s="94"/>
    </row>
    <row r="79" spans="1:7" ht="33" customHeight="1">
      <c r="A79" s="91"/>
      <c r="B79" s="217" t="s">
        <v>54</v>
      </c>
      <c r="C79" s="219">
        <v>11</v>
      </c>
      <c r="D79" s="220" t="s">
        <v>20</v>
      </c>
      <c r="E79" s="294"/>
      <c r="F79" s="261">
        <f t="shared" si="4"/>
        <v>0</v>
      </c>
      <c r="G79" s="94"/>
    </row>
    <row r="80" spans="1:7" ht="105.75">
      <c r="A80" s="46"/>
      <c r="B80" s="227" t="s">
        <v>146</v>
      </c>
      <c r="C80" s="208"/>
      <c r="D80" s="209"/>
      <c r="E80" s="292"/>
      <c r="F80" s="261"/>
      <c r="G80" s="47"/>
    </row>
    <row r="81" spans="1:7" ht="18" customHeight="1">
      <c r="A81" s="44"/>
      <c r="B81" s="216" t="s">
        <v>113</v>
      </c>
      <c r="C81" s="214">
        <v>1</v>
      </c>
      <c r="D81" s="215" t="s">
        <v>17</v>
      </c>
      <c r="E81" s="293"/>
      <c r="F81" s="261">
        <f t="shared" si="4"/>
        <v>0</v>
      </c>
      <c r="G81" s="45"/>
    </row>
    <row r="82" spans="1:7" ht="18" customHeight="1">
      <c r="A82" s="44"/>
      <c r="B82" s="216" t="s">
        <v>114</v>
      </c>
      <c r="C82" s="214">
        <v>25</v>
      </c>
      <c r="D82" s="215" t="s">
        <v>17</v>
      </c>
      <c r="E82" s="293"/>
      <c r="F82" s="261">
        <f t="shared" si="4"/>
        <v>0</v>
      </c>
      <c r="G82" s="45"/>
    </row>
    <row r="83" spans="1:7" ht="18" customHeight="1">
      <c r="A83" s="44"/>
      <c r="B83" s="216" t="s">
        <v>115</v>
      </c>
      <c r="C83" s="214">
        <v>10</v>
      </c>
      <c r="D83" s="215" t="s">
        <v>17</v>
      </c>
      <c r="E83" s="293"/>
      <c r="F83" s="261">
        <f t="shared" si="4"/>
        <v>0</v>
      </c>
      <c r="G83" s="45"/>
    </row>
    <row r="84" spans="1:7" ht="18" customHeight="1">
      <c r="A84" s="44"/>
      <c r="B84" s="216" t="s">
        <v>116</v>
      </c>
      <c r="C84" s="214">
        <v>16</v>
      </c>
      <c r="D84" s="215" t="s">
        <v>17</v>
      </c>
      <c r="E84" s="293"/>
      <c r="F84" s="261">
        <f t="shared" si="4"/>
        <v>0</v>
      </c>
      <c r="G84" s="45"/>
    </row>
    <row r="85" spans="1:7" ht="18" customHeight="1">
      <c r="A85" s="44"/>
      <c r="B85" s="216" t="s">
        <v>117</v>
      </c>
      <c r="C85" s="214">
        <v>10</v>
      </c>
      <c r="D85" s="215" t="s">
        <v>17</v>
      </c>
      <c r="E85" s="293"/>
      <c r="F85" s="261">
        <f t="shared" si="4"/>
        <v>0</v>
      </c>
      <c r="G85" s="45"/>
    </row>
    <row r="86" spans="1:7" ht="18" customHeight="1">
      <c r="A86" s="44"/>
      <c r="B86" s="216" t="s">
        <v>118</v>
      </c>
      <c r="C86" s="214">
        <v>2</v>
      </c>
      <c r="D86" s="215" t="s">
        <v>17</v>
      </c>
      <c r="E86" s="293"/>
      <c r="F86" s="261">
        <f t="shared" si="4"/>
        <v>0</v>
      </c>
      <c r="G86" s="45"/>
    </row>
    <row r="87" spans="1:7" ht="18" customHeight="1">
      <c r="A87" s="44"/>
      <c r="B87" s="216" t="s">
        <v>119</v>
      </c>
      <c r="C87" s="214">
        <v>3</v>
      </c>
      <c r="D87" s="215" t="s">
        <v>17</v>
      </c>
      <c r="E87" s="293"/>
      <c r="F87" s="261">
        <f t="shared" si="4"/>
        <v>0</v>
      </c>
      <c r="G87" s="45"/>
    </row>
    <row r="88" spans="1:7" ht="18" customHeight="1">
      <c r="A88" s="44"/>
      <c r="B88" s="216" t="s">
        <v>120</v>
      </c>
      <c r="C88" s="214">
        <v>10</v>
      </c>
      <c r="D88" s="215" t="s">
        <v>17</v>
      </c>
      <c r="E88" s="293"/>
      <c r="F88" s="261">
        <f t="shared" si="4"/>
        <v>0</v>
      </c>
      <c r="G88" s="45"/>
    </row>
    <row r="89" spans="1:7" ht="18" customHeight="1">
      <c r="A89" s="44"/>
      <c r="B89" s="216" t="s">
        <v>121</v>
      </c>
      <c r="C89" s="214">
        <v>2</v>
      </c>
      <c r="D89" s="215" t="s">
        <v>17</v>
      </c>
      <c r="E89" s="293"/>
      <c r="F89" s="261">
        <f t="shared" si="4"/>
        <v>0</v>
      </c>
      <c r="G89" s="45"/>
    </row>
    <row r="90" spans="1:7" ht="18" customHeight="1">
      <c r="A90" s="44"/>
      <c r="B90" s="216" t="s">
        <v>122</v>
      </c>
      <c r="C90" s="214">
        <v>7</v>
      </c>
      <c r="D90" s="215" t="s">
        <v>17</v>
      </c>
      <c r="E90" s="293"/>
      <c r="F90" s="261">
        <f t="shared" si="4"/>
        <v>0</v>
      </c>
      <c r="G90" s="45"/>
    </row>
    <row r="91" spans="1:7" ht="18" customHeight="1">
      <c r="A91" s="44"/>
      <c r="B91" s="216" t="s">
        <v>123</v>
      </c>
      <c r="C91" s="214">
        <v>1</v>
      </c>
      <c r="D91" s="215" t="s">
        <v>17</v>
      </c>
      <c r="E91" s="293"/>
      <c r="F91" s="261">
        <f t="shared" si="4"/>
        <v>0</v>
      </c>
      <c r="G91" s="45"/>
    </row>
    <row r="92" spans="1:7" ht="18" customHeight="1">
      <c r="A92" s="44"/>
      <c r="B92" s="216" t="s">
        <v>124</v>
      </c>
      <c r="C92" s="214">
        <v>8</v>
      </c>
      <c r="D92" s="215" t="s">
        <v>17</v>
      </c>
      <c r="E92" s="293"/>
      <c r="F92" s="261">
        <f t="shared" si="4"/>
        <v>0</v>
      </c>
      <c r="G92" s="45"/>
    </row>
    <row r="93" spans="1:7" ht="18" customHeight="1">
      <c r="A93" s="44"/>
      <c r="B93" s="216" t="s">
        <v>125</v>
      </c>
      <c r="C93" s="214">
        <v>1</v>
      </c>
      <c r="D93" s="215" t="s">
        <v>17</v>
      </c>
      <c r="E93" s="293"/>
      <c r="F93" s="261">
        <f t="shared" si="4"/>
        <v>0</v>
      </c>
      <c r="G93" s="45"/>
    </row>
    <row r="94" spans="1:7" ht="18" customHeight="1">
      <c r="A94" s="44"/>
      <c r="B94" s="216" t="s">
        <v>126</v>
      </c>
      <c r="C94" s="214">
        <v>1</v>
      </c>
      <c r="D94" s="215" t="s">
        <v>17</v>
      </c>
      <c r="E94" s="293"/>
      <c r="F94" s="261">
        <f t="shared" si="4"/>
        <v>0</v>
      </c>
      <c r="G94" s="45"/>
    </row>
    <row r="95" spans="1:7" ht="18" customHeight="1">
      <c r="A95" s="44"/>
      <c r="B95" s="216" t="s">
        <v>127</v>
      </c>
      <c r="C95" s="214">
        <v>2</v>
      </c>
      <c r="D95" s="215" t="s">
        <v>17</v>
      </c>
      <c r="E95" s="293"/>
      <c r="F95" s="261">
        <f t="shared" si="4"/>
        <v>0</v>
      </c>
      <c r="G95" s="45"/>
    </row>
    <row r="96" spans="1:7" ht="33" customHeight="1" thickBot="1">
      <c r="A96" s="95"/>
      <c r="B96" s="228"/>
      <c r="C96" s="229"/>
      <c r="D96" s="230"/>
      <c r="E96" s="298"/>
      <c r="F96" s="264"/>
      <c r="G96" s="96"/>
    </row>
    <row r="97" spans="1:7" ht="121.5" thickBot="1">
      <c r="A97" s="48"/>
      <c r="B97" s="231" t="s">
        <v>145</v>
      </c>
      <c r="C97" s="225"/>
      <c r="D97" s="226"/>
      <c r="E97" s="297"/>
      <c r="F97" s="258"/>
      <c r="G97" s="43"/>
    </row>
    <row r="98" spans="1:7" ht="19.5" customHeight="1">
      <c r="A98" s="68"/>
      <c r="B98" s="232" t="s">
        <v>44</v>
      </c>
      <c r="C98" s="205"/>
      <c r="D98" s="206"/>
      <c r="E98" s="299"/>
      <c r="F98" s="254"/>
      <c r="G98" s="69"/>
    </row>
    <row r="99" spans="1:7" ht="19.5" customHeight="1">
      <c r="A99" s="46"/>
      <c r="B99" s="233" t="s">
        <v>41</v>
      </c>
      <c r="C99" s="208">
        <v>6</v>
      </c>
      <c r="D99" s="209" t="s">
        <v>17</v>
      </c>
      <c r="E99" s="292"/>
      <c r="F99" s="255">
        <f aca="true" t="shared" si="5" ref="F99:F107">E99*C99</f>
        <v>0</v>
      </c>
      <c r="G99" s="47"/>
    </row>
    <row r="100" spans="1:7" ht="19.5" customHeight="1">
      <c r="A100" s="46"/>
      <c r="B100" s="234" t="s">
        <v>26</v>
      </c>
      <c r="C100" s="208">
        <v>12</v>
      </c>
      <c r="D100" s="209" t="s">
        <v>17</v>
      </c>
      <c r="E100" s="284"/>
      <c r="F100" s="255">
        <f t="shared" si="5"/>
        <v>0</v>
      </c>
      <c r="G100" s="47"/>
    </row>
    <row r="101" spans="1:7" ht="19.5" customHeight="1">
      <c r="A101" s="42"/>
      <c r="B101" s="234" t="s">
        <v>45</v>
      </c>
      <c r="C101" s="208">
        <v>1</v>
      </c>
      <c r="D101" s="209" t="s">
        <v>17</v>
      </c>
      <c r="E101" s="284"/>
      <c r="F101" s="255">
        <f t="shared" si="5"/>
        <v>0</v>
      </c>
      <c r="G101" s="58"/>
    </row>
    <row r="102" spans="1:7" ht="19.5" customHeight="1">
      <c r="A102" s="42"/>
      <c r="B102" s="235" t="s">
        <v>42</v>
      </c>
      <c r="C102" s="214">
        <v>1</v>
      </c>
      <c r="D102" s="215" t="s">
        <v>17</v>
      </c>
      <c r="E102" s="293"/>
      <c r="F102" s="255">
        <f t="shared" si="5"/>
        <v>0</v>
      </c>
      <c r="G102" s="58"/>
    </row>
    <row r="103" spans="1:7" ht="19.5" customHeight="1">
      <c r="A103" s="42"/>
      <c r="B103" s="235" t="s">
        <v>95</v>
      </c>
      <c r="C103" s="214">
        <v>2</v>
      </c>
      <c r="D103" s="215" t="s">
        <v>17</v>
      </c>
      <c r="E103" s="293"/>
      <c r="F103" s="255">
        <f t="shared" si="5"/>
        <v>0</v>
      </c>
      <c r="G103" s="58"/>
    </row>
    <row r="104" spans="1:7" ht="19.5" customHeight="1">
      <c r="A104" s="42"/>
      <c r="B104" s="235" t="s">
        <v>43</v>
      </c>
      <c r="C104" s="214">
        <v>21</v>
      </c>
      <c r="D104" s="215" t="s">
        <v>17</v>
      </c>
      <c r="E104" s="285"/>
      <c r="F104" s="256">
        <f t="shared" si="5"/>
        <v>0</v>
      </c>
      <c r="G104" s="58"/>
    </row>
    <row r="105" spans="1:7" ht="19.5" customHeight="1">
      <c r="A105" s="41"/>
      <c r="B105" s="234" t="s">
        <v>96</v>
      </c>
      <c r="C105" s="208">
        <v>1</v>
      </c>
      <c r="D105" s="209" t="s">
        <v>17</v>
      </c>
      <c r="E105" s="284"/>
      <c r="F105" s="255">
        <f t="shared" si="5"/>
        <v>0</v>
      </c>
      <c r="G105" s="60"/>
    </row>
    <row r="106" spans="1:7" ht="19.5" customHeight="1">
      <c r="A106" s="41"/>
      <c r="B106" s="234" t="s">
        <v>97</v>
      </c>
      <c r="C106" s="208">
        <v>1</v>
      </c>
      <c r="D106" s="209" t="s">
        <v>17</v>
      </c>
      <c r="E106" s="284"/>
      <c r="F106" s="255">
        <f t="shared" si="5"/>
        <v>0</v>
      </c>
      <c r="G106" s="60"/>
    </row>
    <row r="107" spans="1:7" ht="19.5" customHeight="1">
      <c r="A107" s="41"/>
      <c r="B107" s="234" t="s">
        <v>58</v>
      </c>
      <c r="C107" s="208">
        <v>22</v>
      </c>
      <c r="D107" s="209" t="s">
        <v>17</v>
      </c>
      <c r="E107" s="284"/>
      <c r="F107" s="255">
        <f t="shared" si="5"/>
        <v>0</v>
      </c>
      <c r="G107" s="60"/>
    </row>
    <row r="108" spans="1:7" ht="16.5" thickBot="1">
      <c r="A108" s="51"/>
      <c r="B108" s="236"/>
      <c r="C108" s="237"/>
      <c r="D108" s="238"/>
      <c r="E108" s="288"/>
      <c r="F108" s="265"/>
      <c r="G108" s="79"/>
    </row>
    <row r="109" spans="1:7" ht="83.25" customHeight="1" thickBot="1">
      <c r="A109" s="35"/>
      <c r="B109" s="239" t="s">
        <v>47</v>
      </c>
      <c r="C109" s="202"/>
      <c r="D109" s="203"/>
      <c r="E109" s="297"/>
      <c r="F109" s="258"/>
      <c r="G109" s="43"/>
    </row>
    <row r="110" spans="1:7" ht="19.5" customHeight="1">
      <c r="A110" s="49"/>
      <c r="B110" s="240" t="s">
        <v>99</v>
      </c>
      <c r="C110" s="183">
        <v>2</v>
      </c>
      <c r="D110" s="241" t="s">
        <v>17</v>
      </c>
      <c r="E110" s="284"/>
      <c r="F110" s="266">
        <f aca="true" t="shared" si="6" ref="F110:F115">E110*C110</f>
        <v>0</v>
      </c>
      <c r="G110" s="60" t="s">
        <v>98</v>
      </c>
    </row>
    <row r="111" spans="1:7" ht="19.5" customHeight="1">
      <c r="A111" s="41"/>
      <c r="B111" s="240" t="s">
        <v>100</v>
      </c>
      <c r="C111" s="183">
        <v>1</v>
      </c>
      <c r="D111" s="241" t="s">
        <v>17</v>
      </c>
      <c r="E111" s="284"/>
      <c r="F111" s="266">
        <f t="shared" si="6"/>
        <v>0</v>
      </c>
      <c r="G111" s="60" t="s">
        <v>98</v>
      </c>
    </row>
    <row r="112" spans="1:7" ht="19.5" customHeight="1">
      <c r="A112" s="41"/>
      <c r="B112" s="240" t="s">
        <v>46</v>
      </c>
      <c r="C112" s="183">
        <v>7</v>
      </c>
      <c r="D112" s="241" t="s">
        <v>17</v>
      </c>
      <c r="E112" s="284"/>
      <c r="F112" s="266">
        <f t="shared" si="6"/>
        <v>0</v>
      </c>
      <c r="G112" s="60" t="s">
        <v>98</v>
      </c>
    </row>
    <row r="113" spans="1:7" ht="19.5" customHeight="1">
      <c r="A113" s="41"/>
      <c r="B113" s="240" t="s">
        <v>101</v>
      </c>
      <c r="C113" s="183">
        <v>6</v>
      </c>
      <c r="D113" s="241" t="s">
        <v>17</v>
      </c>
      <c r="E113" s="284"/>
      <c r="F113" s="266">
        <f t="shared" si="6"/>
        <v>0</v>
      </c>
      <c r="G113" s="60" t="s">
        <v>98</v>
      </c>
    </row>
    <row r="114" spans="1:7" ht="19.5" customHeight="1">
      <c r="A114" s="41"/>
      <c r="B114" s="240" t="s">
        <v>59</v>
      </c>
      <c r="C114" s="183">
        <v>4</v>
      </c>
      <c r="D114" s="241" t="s">
        <v>17</v>
      </c>
      <c r="E114" s="284"/>
      <c r="F114" s="266">
        <f t="shared" si="6"/>
        <v>0</v>
      </c>
      <c r="G114" s="60" t="s">
        <v>98</v>
      </c>
    </row>
    <row r="115" spans="1:7" ht="19.5" customHeight="1">
      <c r="A115" s="41"/>
      <c r="B115" s="240" t="s">
        <v>102</v>
      </c>
      <c r="C115" s="183">
        <v>2</v>
      </c>
      <c r="D115" s="241" t="s">
        <v>17</v>
      </c>
      <c r="E115" s="284"/>
      <c r="F115" s="266">
        <f t="shared" si="6"/>
        <v>0</v>
      </c>
      <c r="G115" s="60" t="s">
        <v>98</v>
      </c>
    </row>
    <row r="116" spans="1:7" ht="19.5" customHeight="1" thickBot="1">
      <c r="A116" s="50"/>
      <c r="B116" s="242"/>
      <c r="C116" s="243"/>
      <c r="D116" s="244"/>
      <c r="E116" s="287"/>
      <c r="F116" s="264"/>
      <c r="G116" s="59"/>
    </row>
    <row r="117" spans="1:7" ht="47.25" customHeight="1" thickBot="1">
      <c r="A117" s="35"/>
      <c r="B117" s="245" t="s">
        <v>106</v>
      </c>
      <c r="C117" s="202"/>
      <c r="D117" s="246"/>
      <c r="E117" s="289"/>
      <c r="F117" s="263"/>
      <c r="G117" s="72"/>
    </row>
    <row r="118" spans="1:7" ht="19.5" customHeight="1">
      <c r="A118" s="42"/>
      <c r="B118" s="240" t="s">
        <v>105</v>
      </c>
      <c r="C118" s="183">
        <v>1</v>
      </c>
      <c r="D118" s="241" t="s">
        <v>17</v>
      </c>
      <c r="E118" s="292"/>
      <c r="F118" s="266">
        <f>E118*C118</f>
        <v>0</v>
      </c>
      <c r="G118" s="60" t="s">
        <v>104</v>
      </c>
    </row>
    <row r="119" spans="1:7" ht="19.5" customHeight="1">
      <c r="A119" s="42"/>
      <c r="B119" s="240" t="s">
        <v>103</v>
      </c>
      <c r="C119" s="183">
        <v>4</v>
      </c>
      <c r="D119" s="241" t="s">
        <v>17</v>
      </c>
      <c r="E119" s="292"/>
      <c r="F119" s="266">
        <f>E119*C119</f>
        <v>0</v>
      </c>
      <c r="G119" s="60" t="s">
        <v>104</v>
      </c>
    </row>
    <row r="120" spans="1:7" ht="19.5" customHeight="1">
      <c r="A120" s="90"/>
      <c r="B120" s="240" t="s">
        <v>182</v>
      </c>
      <c r="C120" s="183">
        <v>2</v>
      </c>
      <c r="D120" s="241" t="s">
        <v>17</v>
      </c>
      <c r="E120" s="293"/>
      <c r="F120" s="266">
        <f>E120*C120</f>
        <v>0</v>
      </c>
      <c r="G120" s="60" t="s">
        <v>104</v>
      </c>
    </row>
    <row r="121" spans="1:7" ht="12" customHeight="1" thickBot="1">
      <c r="A121" s="70"/>
      <c r="B121" s="247"/>
      <c r="C121" s="196"/>
      <c r="D121" s="248"/>
      <c r="E121" s="300"/>
      <c r="F121" s="267"/>
      <c r="G121" s="71"/>
    </row>
    <row r="122" spans="1:7" ht="122.25" customHeight="1" thickBot="1">
      <c r="A122" s="174"/>
      <c r="B122" s="176" t="s">
        <v>203</v>
      </c>
      <c r="C122" s="249">
        <v>1</v>
      </c>
      <c r="D122" s="250" t="s">
        <v>17</v>
      </c>
      <c r="E122" s="301"/>
      <c r="F122" s="268">
        <f>E122*C122</f>
        <v>0</v>
      </c>
      <c r="G122" s="175"/>
    </row>
    <row r="123" spans="1:7" ht="18" customHeight="1" thickBot="1">
      <c r="A123" s="61"/>
      <c r="B123" s="251" t="s">
        <v>27</v>
      </c>
      <c r="C123" s="252"/>
      <c r="D123" s="252"/>
      <c r="E123" s="253"/>
      <c r="F123" s="269">
        <f>SUM(F7:F122)</f>
        <v>0</v>
      </c>
      <c r="G123" s="64"/>
    </row>
    <row r="124" spans="3:7" ht="18" customHeight="1">
      <c r="C124" s="27"/>
      <c r="D124" s="27"/>
      <c r="E124" s="129"/>
      <c r="F124" s="129"/>
      <c r="G124" s="27"/>
    </row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 password="CC65" sheet="1" objects="1" scenarios="1"/>
  <mergeCells count="1">
    <mergeCell ref="C6:D6"/>
  </mergeCells>
  <printOptions/>
  <pageMargins left="0.7875" right="0.31527777777777777" top="0.65" bottom="0.4798611111111111" header="0.3541666666666667" footer="0.2902777777777778"/>
  <pageSetup fitToHeight="0" horizontalDpi="300" verticalDpi="300" orientation="landscape" paperSize="9" scale="92" r:id="rId1"/>
  <headerFooter alignWithMargins="0">
    <oddHeader>&amp;C&amp;F &amp;R&amp;P</oddHeader>
  </headerFooter>
  <rowBreaks count="5" manualBreakCount="5">
    <brk id="24" max="6" man="1"/>
    <brk id="29" max="6" man="1"/>
    <brk id="30" max="6" man="1"/>
    <brk id="96" max="6" man="1"/>
    <brk id="108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zoomScalePageLayoutView="0" workbookViewId="0" topLeftCell="A7">
      <selection activeCell="E7" sqref="E7"/>
    </sheetView>
  </sheetViews>
  <sheetFormatPr defaultColWidth="9.00390625" defaultRowHeight="12.75"/>
  <cols>
    <col min="1" max="1" width="6.00390625" style="0" customWidth="1"/>
    <col min="2" max="2" width="74.375" style="0" customWidth="1"/>
    <col min="3" max="4" width="7.625" style="0" customWidth="1"/>
    <col min="5" max="5" width="13.25390625" style="0" customWidth="1"/>
    <col min="6" max="6" width="15.875" style="0" customWidth="1"/>
    <col min="7" max="7" width="17.00390625" style="0" customWidth="1"/>
  </cols>
  <sheetData>
    <row r="1" spans="1:7" ht="20.25">
      <c r="A1" s="6" t="str">
        <f>rekapitulace!B2</f>
        <v>VÝKAZ PRACÍ A DODÁVEK</v>
      </c>
      <c r="B1" s="23"/>
      <c r="C1" s="25"/>
      <c r="D1" s="25"/>
      <c r="E1" s="125"/>
      <c r="F1" s="125"/>
      <c r="G1" s="25"/>
    </row>
    <row r="2" spans="1:7" ht="20.25">
      <c r="A2" s="6" t="s">
        <v>61</v>
      </c>
      <c r="B2" s="23"/>
      <c r="C2" s="25"/>
      <c r="D2" s="25"/>
      <c r="E2" s="125"/>
      <c r="F2" s="125"/>
      <c r="G2" s="25"/>
    </row>
    <row r="3" spans="1:7" ht="27.75" customHeight="1">
      <c r="A3" s="149"/>
      <c r="B3" s="162" t="s">
        <v>184</v>
      </c>
      <c r="C3" s="151"/>
      <c r="D3" s="152"/>
      <c r="E3" s="153"/>
      <c r="F3" s="154"/>
      <c r="G3" s="155"/>
    </row>
    <row r="4" spans="1:7" ht="16.5" thickBot="1">
      <c r="A4" s="149"/>
      <c r="B4" s="150"/>
      <c r="C4" s="151"/>
      <c r="D4" s="152"/>
      <c r="E4" s="153"/>
      <c r="F4" s="154"/>
      <c r="G4" s="155"/>
    </row>
    <row r="5" spans="1:7" ht="16.5" thickBot="1">
      <c r="A5" s="158" t="s">
        <v>12</v>
      </c>
      <c r="B5" s="159" t="s">
        <v>38</v>
      </c>
      <c r="C5" s="305" t="s">
        <v>13</v>
      </c>
      <c r="D5" s="305"/>
      <c r="E5" s="160" t="s">
        <v>14</v>
      </c>
      <c r="F5" s="160" t="s">
        <v>15</v>
      </c>
      <c r="G5" s="161" t="s">
        <v>16</v>
      </c>
    </row>
    <row r="6" spans="1:7" ht="15.75">
      <c r="A6" s="156"/>
      <c r="B6" s="270" t="s">
        <v>185</v>
      </c>
      <c r="C6" s="271">
        <v>1</v>
      </c>
      <c r="D6" s="272" t="s">
        <v>17</v>
      </c>
      <c r="E6" s="280"/>
      <c r="F6" s="277">
        <f>E6*C6</f>
        <v>0</v>
      </c>
      <c r="G6" s="157"/>
    </row>
    <row r="7" spans="1:7" ht="91.5">
      <c r="A7" s="141"/>
      <c r="B7" s="273" t="s">
        <v>202</v>
      </c>
      <c r="C7" s="274">
        <v>1</v>
      </c>
      <c r="D7" s="275" t="s">
        <v>17</v>
      </c>
      <c r="E7" s="281"/>
      <c r="F7" s="278">
        <f aca="true" t="shared" si="0" ref="F7:F19">E7*C7</f>
        <v>0</v>
      </c>
      <c r="G7" s="142"/>
    </row>
    <row r="8" spans="1:10" s="165" customFormat="1" ht="51.75" customHeight="1">
      <c r="A8" s="156"/>
      <c r="B8" s="270" t="s">
        <v>199</v>
      </c>
      <c r="C8" s="271">
        <v>1</v>
      </c>
      <c r="D8" s="272" t="s">
        <v>187</v>
      </c>
      <c r="E8" s="280"/>
      <c r="F8" s="278">
        <f t="shared" si="0"/>
        <v>0</v>
      </c>
      <c r="G8" s="157"/>
      <c r="J8" s="165" t="s">
        <v>200</v>
      </c>
    </row>
    <row r="9" spans="1:7" ht="30">
      <c r="A9" s="141"/>
      <c r="B9" s="276" t="s">
        <v>186</v>
      </c>
      <c r="C9" s="274">
        <v>1</v>
      </c>
      <c r="D9" s="275" t="s">
        <v>187</v>
      </c>
      <c r="E9" s="281"/>
      <c r="F9" s="278">
        <f t="shared" si="0"/>
        <v>0</v>
      </c>
      <c r="G9" s="142"/>
    </row>
    <row r="10" spans="1:7" ht="15.75">
      <c r="A10" s="141"/>
      <c r="B10" s="276" t="s">
        <v>188</v>
      </c>
      <c r="C10" s="274">
        <v>1</v>
      </c>
      <c r="D10" s="275" t="s">
        <v>17</v>
      </c>
      <c r="E10" s="281"/>
      <c r="F10" s="278">
        <f t="shared" si="0"/>
        <v>0</v>
      </c>
      <c r="G10" s="142"/>
    </row>
    <row r="11" spans="1:7" ht="30">
      <c r="A11" s="141"/>
      <c r="B11" s="276" t="s">
        <v>189</v>
      </c>
      <c r="C11" s="274">
        <v>1</v>
      </c>
      <c r="D11" s="275" t="s">
        <v>17</v>
      </c>
      <c r="E11" s="281"/>
      <c r="F11" s="278">
        <f t="shared" si="0"/>
        <v>0</v>
      </c>
      <c r="G11" s="142"/>
    </row>
    <row r="12" spans="1:256" s="164" customFormat="1" ht="19.5" customHeight="1">
      <c r="A12" s="141"/>
      <c r="B12" s="276" t="s">
        <v>197</v>
      </c>
      <c r="C12" s="274">
        <v>1</v>
      </c>
      <c r="D12" s="275" t="s">
        <v>187</v>
      </c>
      <c r="E12" s="281"/>
      <c r="F12" s="278">
        <f t="shared" si="0"/>
        <v>0</v>
      </c>
      <c r="G12" s="142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s="164" customFormat="1" ht="15.75">
      <c r="A13" s="141"/>
      <c r="B13" s="276" t="s">
        <v>198</v>
      </c>
      <c r="C13" s="274">
        <v>1</v>
      </c>
      <c r="D13" s="275" t="s">
        <v>187</v>
      </c>
      <c r="E13" s="281"/>
      <c r="F13" s="278">
        <f t="shared" si="0"/>
        <v>0</v>
      </c>
      <c r="G13" s="14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7" ht="19.5" customHeight="1">
      <c r="A14" s="141"/>
      <c r="B14" s="276" t="s">
        <v>190</v>
      </c>
      <c r="C14" s="274">
        <v>1</v>
      </c>
      <c r="D14" s="275" t="s">
        <v>17</v>
      </c>
      <c r="E14" s="281"/>
      <c r="F14" s="278">
        <f t="shared" si="0"/>
        <v>0</v>
      </c>
      <c r="G14" s="142"/>
    </row>
    <row r="15" spans="1:7" ht="15.75">
      <c r="A15" s="141"/>
      <c r="B15" s="276" t="s">
        <v>191</v>
      </c>
      <c r="C15" s="274">
        <v>1</v>
      </c>
      <c r="D15" s="275" t="s">
        <v>17</v>
      </c>
      <c r="E15" s="281"/>
      <c r="F15" s="278">
        <f t="shared" si="0"/>
        <v>0</v>
      </c>
      <c r="G15" s="142"/>
    </row>
    <row r="16" spans="1:7" ht="15.75">
      <c r="A16" s="141"/>
      <c r="B16" s="276" t="s">
        <v>192</v>
      </c>
      <c r="C16" s="274">
        <v>1</v>
      </c>
      <c r="D16" s="275" t="s">
        <v>17</v>
      </c>
      <c r="E16" s="281"/>
      <c r="F16" s="278">
        <f t="shared" si="0"/>
        <v>0</v>
      </c>
      <c r="G16" s="142"/>
    </row>
    <row r="17" spans="1:7" ht="15.75">
      <c r="A17" s="141"/>
      <c r="B17" s="276" t="s">
        <v>193</v>
      </c>
      <c r="C17" s="274">
        <v>1</v>
      </c>
      <c r="D17" s="275" t="s">
        <v>17</v>
      </c>
      <c r="E17" s="281"/>
      <c r="F17" s="278">
        <f t="shared" si="0"/>
        <v>0</v>
      </c>
      <c r="G17" s="142"/>
    </row>
    <row r="18" spans="1:7" ht="45">
      <c r="A18" s="141"/>
      <c r="B18" s="276" t="s">
        <v>194</v>
      </c>
      <c r="C18" s="274">
        <v>1</v>
      </c>
      <c r="D18" s="275" t="s">
        <v>17</v>
      </c>
      <c r="E18" s="281"/>
      <c r="F18" s="278">
        <f t="shared" si="0"/>
        <v>0</v>
      </c>
      <c r="G18" s="142"/>
    </row>
    <row r="19" spans="1:7" ht="30">
      <c r="A19" s="141"/>
      <c r="B19" s="276" t="s">
        <v>195</v>
      </c>
      <c r="C19" s="274">
        <v>1</v>
      </c>
      <c r="D19" s="275" t="s">
        <v>17</v>
      </c>
      <c r="E19" s="281"/>
      <c r="F19" s="278">
        <f t="shared" si="0"/>
        <v>0</v>
      </c>
      <c r="G19" s="142"/>
    </row>
    <row r="20" spans="1:7" ht="18.75" thickBot="1">
      <c r="A20" s="143"/>
      <c r="B20" s="144" t="s">
        <v>196</v>
      </c>
      <c r="C20" s="145"/>
      <c r="D20" s="146"/>
      <c r="E20" s="147"/>
      <c r="F20" s="279">
        <f>SUM(F6:F19)</f>
        <v>0</v>
      </c>
      <c r="G20" s="148"/>
    </row>
  </sheetData>
  <sheetProtection/>
  <mergeCells count="1"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.625" style="25" customWidth="1"/>
    <col min="2" max="2" width="68.875" style="25" customWidth="1"/>
    <col min="3" max="3" width="4.125" style="25" customWidth="1"/>
    <col min="4" max="4" width="8.125" style="25" customWidth="1"/>
    <col min="5" max="6" width="13.75390625" style="25" customWidth="1"/>
    <col min="7" max="7" width="17.875" style="25" customWidth="1"/>
    <col min="8" max="16384" width="9.00390625" style="25" customWidth="1"/>
  </cols>
  <sheetData>
    <row r="1" ht="20.25">
      <c r="A1" s="6" t="str">
        <f>rekapitulace!B2</f>
        <v>VÝKAZ PRACÍ A DODÁVEK</v>
      </c>
    </row>
    <row r="2" ht="20.25">
      <c r="A2" s="6" t="str">
        <f>rekapitulace!B3</f>
        <v>Ústí nad Labem - Klíše, venkovní areál</v>
      </c>
    </row>
    <row r="3" spans="2:7" ht="20.25">
      <c r="B3" s="52"/>
      <c r="E3" s="29"/>
      <c r="F3" s="29"/>
      <c r="G3" s="30"/>
    </row>
    <row r="4" spans="1:6" ht="21" customHeight="1">
      <c r="A4" s="53"/>
      <c r="B4" s="80" t="s">
        <v>28</v>
      </c>
      <c r="E4" s="29"/>
      <c r="F4" s="29"/>
    </row>
    <row r="5" spans="1:6" ht="15" customHeight="1" thickBot="1">
      <c r="A5" s="28"/>
      <c r="C5" s="28"/>
      <c r="D5" s="28"/>
      <c r="E5" s="29"/>
      <c r="F5" s="33"/>
    </row>
    <row r="6" spans="1:7" ht="20.25" customHeight="1" thickBot="1">
      <c r="A6" s="131" t="s">
        <v>29</v>
      </c>
      <c r="B6" s="132" t="s">
        <v>30</v>
      </c>
      <c r="C6" s="306" t="s">
        <v>31</v>
      </c>
      <c r="D6" s="306"/>
      <c r="E6" s="133" t="s">
        <v>32</v>
      </c>
      <c r="F6" s="133" t="s">
        <v>33</v>
      </c>
      <c r="G6" s="134" t="s">
        <v>34</v>
      </c>
    </row>
    <row r="7" spans="1:7" ht="42.75" customHeight="1" thickBot="1">
      <c r="A7" s="135"/>
      <c r="B7" s="136" t="s">
        <v>107</v>
      </c>
      <c r="C7" s="137">
        <v>2</v>
      </c>
      <c r="D7" s="138" t="s">
        <v>17</v>
      </c>
      <c r="E7" s="302">
        <v>0</v>
      </c>
      <c r="F7" s="303">
        <f>C7*E7</f>
        <v>0</v>
      </c>
      <c r="G7" s="139"/>
    </row>
    <row r="8" ht="18" customHeight="1" thickBot="1"/>
    <row r="9" spans="1:7" ht="21.75" customHeight="1" thickBot="1">
      <c r="A9" s="74"/>
      <c r="B9" s="62" t="s">
        <v>35</v>
      </c>
      <c r="C9" s="75"/>
      <c r="D9" s="75"/>
      <c r="E9" s="75"/>
      <c r="F9" s="63">
        <f>SUM(F7:F7)</f>
        <v>0</v>
      </c>
      <c r="G9" s="76"/>
    </row>
    <row r="10" spans="2:6" ht="15" customHeight="1">
      <c r="B10" s="34"/>
      <c r="C10" s="34"/>
      <c r="D10" s="34"/>
      <c r="E10" s="34"/>
      <c r="F10" s="34"/>
    </row>
    <row r="11" ht="15" customHeight="1"/>
    <row r="12" ht="15" customHeight="1"/>
    <row r="13" ht="15" customHeight="1"/>
    <row r="14" ht="15" customHeight="1"/>
    <row r="15" ht="15" customHeight="1"/>
  </sheetData>
  <sheetProtection password="CC65" sheet="1" objects="1" scenarios="1"/>
  <mergeCells count="1">
    <mergeCell ref="C6:D6"/>
  </mergeCells>
  <printOptions/>
  <pageMargins left="0.7875" right="0.30972222222222223" top="0.820138888888889" bottom="0.7875" header="0.49236111111111114" footer="0.49236111111111114"/>
  <pageSetup fitToHeight="0" horizontalDpi="300" verticalDpi="300" orientation="landscape" paperSize="9" r:id="rId1"/>
  <headerFooter alignWithMargins="0">
    <oddHeader>&amp;C&amp;F -&amp;R&amp;P+5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/>
  <dc:creator>Milan Šmíd</dc:creator>
  <cp:keywords/>
  <dc:description/>
  <cp:lastModifiedBy>Marešová Kateřina, Ing.</cp:lastModifiedBy>
  <cp:lastPrinted>2018-02-13T13:58:58Z</cp:lastPrinted>
  <dcterms:created xsi:type="dcterms:W3CDTF">2000-03-14T14:44:24Z</dcterms:created>
  <dcterms:modified xsi:type="dcterms:W3CDTF">2018-10-11T06:14:51Z</dcterms:modified>
  <cp:category/>
  <cp:version/>
  <cp:contentType/>
  <cp:contentStatus/>
  <cp:revision>1</cp:revision>
</cp:coreProperties>
</file>