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eloroční přehled rozborů vody" sheetId="1" r:id="rId1"/>
  </sheets>
  <definedNames/>
  <calcPr fullCalcOnLoad="1"/>
</workbook>
</file>

<file path=xl/sharedStrings.xml><?xml version="1.0" encoding="utf-8"?>
<sst xmlns="http://schemas.openxmlformats.org/spreadsheetml/2006/main" count="294" uniqueCount="93">
  <si>
    <t>Rozbor</t>
  </si>
  <si>
    <t>Četnost</t>
  </si>
  <si>
    <t>Odběrné místo</t>
  </si>
  <si>
    <t>Zdrojová voda</t>
  </si>
  <si>
    <t>1 x ročně</t>
  </si>
  <si>
    <t>1 x strojovna</t>
  </si>
  <si>
    <t>1 x měsíčně</t>
  </si>
  <si>
    <t>Uprav. voda dětský bazén</t>
  </si>
  <si>
    <t xml:space="preserve"> </t>
  </si>
  <si>
    <t>Uprav. voda skokanský</t>
  </si>
  <si>
    <t>4 rohy v bazénu</t>
  </si>
  <si>
    <t>Bazén. voda dětský bazén</t>
  </si>
  <si>
    <t>2 protilehlé strany</t>
  </si>
  <si>
    <t>Bazénová voda skokanský</t>
  </si>
  <si>
    <t>Voda z TUV - sprchy</t>
  </si>
  <si>
    <t>Upravená voda bazén</t>
  </si>
  <si>
    <t>1 x za filtrem</t>
  </si>
  <si>
    <t>Bazénová voda bazén</t>
  </si>
  <si>
    <t>2 protilehlé rohy</t>
  </si>
  <si>
    <t>4 rohy bazénu</t>
  </si>
  <si>
    <t>(bez atypických mykobakterií)</t>
  </si>
  <si>
    <t>provoz.</t>
  </si>
  <si>
    <t>Voda</t>
  </si>
  <si>
    <t>M Ě S T S K É   L Á Z N Ě</t>
  </si>
  <si>
    <t>P L A V E C K Ý   A R E Á L  K L Í Š E</t>
  </si>
  <si>
    <t>provoz 15.5. - 15.9.</t>
  </si>
  <si>
    <t>provoz 15.9. - 31.5.</t>
  </si>
  <si>
    <t>1 x sprchy u bazénu  v hale (nejedá se o sprchy brodítek)</t>
  </si>
  <si>
    <t>K O U P A L I Š T Ě   B R N Á</t>
  </si>
  <si>
    <t>studna</t>
  </si>
  <si>
    <t>Escherichia coli, počet kolonií při 36°C, 
pseudomas aeruginosa</t>
  </si>
  <si>
    <t>Legionellla species, staphylococcus</t>
  </si>
  <si>
    <t>Zákal, dusičnany</t>
  </si>
  <si>
    <t>escherichia coli, enterokoky</t>
  </si>
  <si>
    <t>TOC, dusičnany</t>
  </si>
  <si>
    <t>Chlór volný, vázaný, pH</t>
  </si>
  <si>
    <t>Chlór volný, vázaný, pH, zákal, dusičnany</t>
  </si>
  <si>
    <t>bez atypických mykobakterií</t>
  </si>
  <si>
    <t>cena za jednotku bez DPH</t>
  </si>
  <si>
    <t>cena za rok bez DPH</t>
  </si>
  <si>
    <t>escherichia coli, enterokoky intestinální</t>
  </si>
  <si>
    <t>chlór volný, vázaný, pH</t>
  </si>
  <si>
    <t xml:space="preserve">s tobogánem </t>
  </si>
  <si>
    <t>počet kolonií při 36°C, 
pseudomas aeruginosa</t>
  </si>
  <si>
    <t>arsen</t>
  </si>
  <si>
    <t xml:space="preserve">dusičnany (UV, rozdíl), TOC (celkový, rozdíl), PH, průhlednost, zákal, chlor volný a vázaný </t>
  </si>
  <si>
    <t>dle přílohy č. 2 (vyhl. 252/2004 Sb.) pro nepitnou</t>
  </si>
  <si>
    <t>Upravená voda bazén 50 m</t>
  </si>
  <si>
    <t>Escherichia coli, počet kolonií při 36°C, 
pseudomas aeruginosa, enterokoky</t>
  </si>
  <si>
    <t>Bazénová voda bazén 50 m</t>
  </si>
  <si>
    <t>„Analýzy bazénových vod dle vyhlášky č. 238/2011 Sb.“</t>
  </si>
  <si>
    <r>
      <t xml:space="preserve">Zdrojová voda </t>
    </r>
    <r>
      <rPr>
        <b/>
        <sz val="10"/>
        <rFont val="Times New Roman"/>
        <family val="1"/>
      </rPr>
      <t>provoz 1.5. - 15.9.</t>
    </r>
  </si>
  <si>
    <r>
      <t xml:space="preserve">Upravená voda                                       pro všechny bazény                 </t>
    </r>
    <r>
      <rPr>
        <b/>
        <sz val="10"/>
        <rFont val="Times New Roman"/>
        <family val="1"/>
      </rPr>
      <t>provoz 1.5. - 15.9.</t>
    </r>
  </si>
  <si>
    <r>
      <t xml:space="preserve">bazénová voda dětský bazén 2                           </t>
    </r>
    <r>
      <rPr>
        <b/>
        <sz val="10"/>
        <rFont val="Times New Roman"/>
        <family val="1"/>
      </rPr>
      <t>provoz 1.5. - 15.9.</t>
    </r>
  </si>
  <si>
    <r>
      <t xml:space="preserve">bazénová voda dětský bazén 3                         </t>
    </r>
    <r>
      <rPr>
        <b/>
        <sz val="10"/>
        <rFont val="Times New Roman"/>
        <family val="1"/>
      </rPr>
      <t>provoz 1.5. - 15.9.</t>
    </r>
  </si>
  <si>
    <r>
      <t xml:space="preserve">bazénová voda bazén atrakce           </t>
    </r>
    <r>
      <rPr>
        <b/>
        <sz val="10"/>
        <rFont val="Times New Roman"/>
        <family val="1"/>
      </rPr>
      <t>provoz  1.5. - 15.9.</t>
    </r>
  </si>
  <si>
    <r>
      <t xml:space="preserve">bazénová voda bazén plavecký          </t>
    </r>
    <r>
      <rPr>
        <b/>
        <sz val="10"/>
        <rFont val="Times New Roman"/>
        <family val="1"/>
      </rPr>
      <t>provoz  1.5. - 15.9.</t>
    </r>
  </si>
  <si>
    <r>
      <t xml:space="preserve">bazénová voda dětský bazén 1                         </t>
    </r>
    <r>
      <rPr>
        <b/>
        <sz val="10"/>
        <rFont val="Times New Roman"/>
        <family val="1"/>
      </rPr>
      <t>provoz 1.5. - 15.9.</t>
    </r>
  </si>
  <si>
    <t>Odebraná podzemní voda</t>
  </si>
  <si>
    <t>TOC, dusičnany, arzen</t>
  </si>
  <si>
    <t xml:space="preserve">1x dílna </t>
  </si>
  <si>
    <t>1x měsíčně</t>
  </si>
  <si>
    <t>Escherichia coli, počet kolonií při 36° C, 
pseudomas aeruginosa</t>
  </si>
  <si>
    <t>1x za filtrem</t>
  </si>
  <si>
    <t>Chlór volný, vázaný, pH, RAS</t>
  </si>
  <si>
    <t>Bazénová voda sauna slaný</t>
  </si>
  <si>
    <t>Escherichia coli, počet kolonií při 36° C, 
pseudomas aeruginosa, staphylococcus</t>
  </si>
  <si>
    <t>Bazénová voda sauna pitná</t>
  </si>
  <si>
    <t>Pro nepitnou (vyhláška č. 252/2004 Sb.)</t>
  </si>
  <si>
    <t>1x sprchy bazén nebo sauna</t>
  </si>
  <si>
    <t>1x ročně</t>
  </si>
  <si>
    <t>Fe, NL, pH                                    (vyhláška č. 134/2004 Sb.) metodický pokyn MŽP č. ZP12/2012</t>
  </si>
  <si>
    <t>Odebraná podzemní voda 1.5. - 15.9.</t>
  </si>
  <si>
    <t>1x dílna</t>
  </si>
  <si>
    <t>Escherichia coli, enterokoky intestinální</t>
  </si>
  <si>
    <t>Upravená voda pro všechny bazény (plavecký, rekreační s tobogánem, rekreační, dětský, brouzdaliště)      provoz 1.5. - 15.9.</t>
  </si>
  <si>
    <t>Bazénová voda plavecký
bazén</t>
  </si>
  <si>
    <t>Provoz 1.5. - 15.9.</t>
  </si>
  <si>
    <t>Bazénová voda rekreační
bazén</t>
  </si>
  <si>
    <t>Bazénová voda rekreační bazén</t>
  </si>
  <si>
    <t>Bazénová voda dětský
bazén</t>
  </si>
  <si>
    <t>Bazénová voda brouzdaliště</t>
  </si>
  <si>
    <t>Vypouštěná odpadní voda         provoz 1.5. - 15.9</t>
  </si>
  <si>
    <t>Cl2, NL, CHSKcr</t>
  </si>
  <si>
    <t>Výpusť č. 3</t>
  </si>
  <si>
    <t xml:space="preserve">2x za sezónu </t>
  </si>
  <si>
    <r>
      <t xml:space="preserve">  Vypouštěná odpadní voda           </t>
    </r>
    <r>
      <rPr>
        <sz val="10"/>
        <color indexed="8"/>
        <rFont val="Times New Roman"/>
        <family val="1"/>
      </rPr>
      <t>provoz 15.9. - 31.5</t>
    </r>
    <r>
      <rPr>
        <b/>
        <sz val="10"/>
        <color indexed="8"/>
        <rFont val="Times New Roman"/>
        <family val="1"/>
      </rPr>
      <t>.</t>
    </r>
    <r>
      <rPr>
        <sz val="10"/>
        <rFont val="Times New Roman"/>
        <family val="1"/>
      </rPr>
      <t xml:space="preserve">                </t>
    </r>
  </si>
  <si>
    <t>P L A V E C K Ý   A R E Á L  K L Í Š E  V E N K O V N Í</t>
  </si>
  <si>
    <t>Příloha č. 4</t>
  </si>
  <si>
    <t xml:space="preserve">CELKEM za rok </t>
  </si>
  <si>
    <t xml:space="preserve">opakované a mimořádné odběry + 20% z částky celkem za rok </t>
  </si>
  <si>
    <t xml:space="preserve">CELKEM za rok s mimořádnými odběry </t>
  </si>
  <si>
    <t xml:space="preserve">CELKEM za 3 roky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</si>
</sst>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&quot; Kč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wrapText="1"/>
    </xf>
    <xf numFmtId="0" fontId="5" fillId="34" borderId="20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69" fontId="4" fillId="0" borderId="11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11" fillId="13" borderId="31" xfId="0" applyNumberFormat="1" applyFont="1" applyFill="1" applyBorder="1" applyAlignment="1">
      <alignment/>
    </xf>
    <xf numFmtId="169" fontId="11" fillId="13" borderId="28" xfId="0" applyNumberFormat="1" applyFont="1" applyFill="1" applyBorder="1" applyAlignment="1">
      <alignment/>
    </xf>
    <xf numFmtId="169" fontId="11" fillId="13" borderId="32" xfId="0" applyNumberFormat="1" applyFont="1" applyFill="1" applyBorder="1" applyAlignment="1">
      <alignment/>
    </xf>
    <xf numFmtId="169" fontId="4" fillId="0" borderId="33" xfId="0" applyNumberFormat="1" applyFont="1" applyBorder="1" applyAlignment="1">
      <alignment/>
    </xf>
    <xf numFmtId="169" fontId="4" fillId="0" borderId="34" xfId="0" applyNumberFormat="1" applyFont="1" applyBorder="1" applyAlignment="1">
      <alignment/>
    </xf>
    <xf numFmtId="169" fontId="4" fillId="0" borderId="35" xfId="0" applyNumberFormat="1" applyFont="1" applyBorder="1" applyAlignment="1">
      <alignment/>
    </xf>
    <xf numFmtId="169" fontId="4" fillId="0" borderId="36" xfId="0" applyNumberFormat="1" applyFont="1" applyBorder="1" applyAlignment="1">
      <alignment/>
    </xf>
    <xf numFmtId="0" fontId="4" fillId="0" borderId="37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/>
    </xf>
    <xf numFmtId="0" fontId="4" fillId="33" borderId="2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9" fontId="4" fillId="0" borderId="38" xfId="0" applyNumberFormat="1" applyFont="1" applyBorder="1" applyAlignment="1">
      <alignment/>
    </xf>
    <xf numFmtId="169" fontId="11" fillId="13" borderId="29" xfId="0" applyNumberFormat="1" applyFont="1" applyFill="1" applyBorder="1" applyAlignment="1">
      <alignment/>
    </xf>
    <xf numFmtId="0" fontId="4" fillId="35" borderId="33" xfId="47" applyFont="1" applyFill="1" applyBorder="1" applyAlignment="1">
      <alignment horizontal="center" vertical="center"/>
      <protection/>
    </xf>
    <xf numFmtId="0" fontId="4" fillId="35" borderId="24" xfId="47" applyFont="1" applyFill="1" applyBorder="1" applyAlignment="1">
      <alignment horizontal="center" vertical="center" wrapText="1"/>
      <protection/>
    </xf>
    <xf numFmtId="0" fontId="4" fillId="35" borderId="15" xfId="47" applyFont="1" applyFill="1" applyBorder="1" applyAlignment="1">
      <alignment horizontal="center" vertical="center"/>
      <protection/>
    </xf>
    <xf numFmtId="0" fontId="4" fillId="35" borderId="21" xfId="47" applyFont="1" applyFill="1" applyBorder="1" applyAlignment="1">
      <alignment horizontal="center" vertical="center"/>
      <protection/>
    </xf>
    <xf numFmtId="0" fontId="4" fillId="0" borderId="4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 vertical="center"/>
      <protection/>
    </xf>
    <xf numFmtId="0" fontId="4" fillId="0" borderId="41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22" xfId="47" applyFont="1" applyBorder="1" applyAlignment="1">
      <alignment horizontal="center" vertical="center"/>
      <protection/>
    </xf>
    <xf numFmtId="0" fontId="4" fillId="35" borderId="40" xfId="47" applyFont="1" applyFill="1" applyBorder="1" applyAlignment="1">
      <alignment horizontal="center" vertical="center"/>
      <protection/>
    </xf>
    <xf numFmtId="0" fontId="4" fillId="35" borderId="14" xfId="47" applyFont="1" applyFill="1" applyBorder="1" applyAlignment="1">
      <alignment horizontal="center" vertical="center" wrapText="1"/>
      <protection/>
    </xf>
    <xf numFmtId="0" fontId="5" fillId="35" borderId="41" xfId="47" applyFont="1" applyFill="1" applyBorder="1" applyAlignment="1">
      <alignment horizontal="center" vertical="center"/>
      <protection/>
    </xf>
    <xf numFmtId="0" fontId="4" fillId="35" borderId="27" xfId="47" applyFont="1" applyFill="1" applyBorder="1" applyAlignment="1">
      <alignment horizontal="center" vertical="center"/>
      <protection/>
    </xf>
    <xf numFmtId="0" fontId="4" fillId="35" borderId="36" xfId="47" applyFont="1" applyFill="1" applyBorder="1" applyAlignment="1">
      <alignment horizontal="center" vertical="center" wrapText="1"/>
      <protection/>
    </xf>
    <xf numFmtId="0" fontId="4" fillId="35" borderId="12" xfId="47" applyFont="1" applyFill="1" applyBorder="1" applyAlignment="1">
      <alignment horizontal="center" vertical="center" wrapText="1"/>
      <protection/>
    </xf>
    <xf numFmtId="0" fontId="4" fillId="35" borderId="13" xfId="47" applyFont="1" applyFill="1" applyBorder="1" applyAlignment="1">
      <alignment horizontal="center" vertical="center" wrapText="1"/>
      <protection/>
    </xf>
    <xf numFmtId="0" fontId="4" fillId="35" borderId="23" xfId="47" applyFont="1" applyFill="1" applyBorder="1" applyAlignment="1">
      <alignment horizontal="center" vertical="center"/>
      <protection/>
    </xf>
    <xf numFmtId="0" fontId="4" fillId="35" borderId="27" xfId="47" applyFont="1" applyFill="1" applyBorder="1" applyAlignment="1">
      <alignment horizontal="center" vertical="center" wrapText="1"/>
      <protection/>
    </xf>
    <xf numFmtId="0" fontId="4" fillId="35" borderId="10" xfId="47" applyFont="1" applyFill="1" applyBorder="1" applyAlignment="1">
      <alignment horizontal="center" vertical="center" wrapText="1"/>
      <protection/>
    </xf>
    <xf numFmtId="0" fontId="4" fillId="0" borderId="40" xfId="47" applyFont="1" applyBorder="1" applyAlignment="1">
      <alignment horizontal="center" vertical="center" wrapText="1"/>
      <protection/>
    </xf>
    <xf numFmtId="0" fontId="4" fillId="0" borderId="42" xfId="47" applyFont="1" applyBorder="1" applyAlignment="1">
      <alignment horizontal="center" vertical="center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4" fillId="0" borderId="13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169" fontId="4" fillId="0" borderId="40" xfId="0" applyNumberFormat="1" applyFont="1" applyBorder="1" applyAlignment="1">
      <alignment/>
    </xf>
    <xf numFmtId="169" fontId="4" fillId="0" borderId="43" xfId="0" applyNumberFormat="1" applyFont="1" applyBorder="1" applyAlignment="1">
      <alignment/>
    </xf>
    <xf numFmtId="169" fontId="4" fillId="0" borderId="19" xfId="0" applyNumberFormat="1" applyFont="1" applyBorder="1" applyAlignment="1">
      <alignment/>
    </xf>
    <xf numFmtId="169" fontId="4" fillId="0" borderId="20" xfId="0" applyNumberFormat="1" applyFont="1" applyBorder="1" applyAlignment="1">
      <alignment/>
    </xf>
    <xf numFmtId="169" fontId="4" fillId="0" borderId="36" xfId="0" applyNumberFormat="1" applyFont="1" applyBorder="1" applyAlignment="1">
      <alignment vertical="center"/>
    </xf>
    <xf numFmtId="169" fontId="4" fillId="0" borderId="13" xfId="0" applyNumberFormat="1" applyFont="1" applyBorder="1" applyAlignment="1">
      <alignment vertical="center"/>
    </xf>
    <xf numFmtId="169" fontId="4" fillId="0" borderId="43" xfId="0" applyNumberFormat="1" applyFont="1" applyBorder="1" applyAlignment="1">
      <alignment horizontal="right" vertical="center"/>
    </xf>
    <xf numFmtId="169" fontId="4" fillId="0" borderId="15" xfId="0" applyNumberFormat="1" applyFont="1" applyBorder="1" applyAlignment="1">
      <alignment horizontal="right" vertical="center"/>
    </xf>
    <xf numFmtId="169" fontId="4" fillId="0" borderId="40" xfId="0" applyNumberFormat="1" applyFont="1" applyBorder="1" applyAlignment="1">
      <alignment horizontal="right"/>
    </xf>
    <xf numFmtId="169" fontId="4" fillId="0" borderId="41" xfId="0" applyNumberFormat="1" applyFont="1" applyBorder="1" applyAlignment="1">
      <alignment horizontal="right"/>
    </xf>
    <xf numFmtId="169" fontId="4" fillId="0" borderId="43" xfId="0" applyNumberFormat="1" applyFont="1" applyBorder="1" applyAlignment="1">
      <alignment horizontal="right"/>
    </xf>
    <xf numFmtId="169" fontId="4" fillId="0" borderId="44" xfId="0" applyNumberFormat="1" applyFont="1" applyBorder="1" applyAlignment="1">
      <alignment horizontal="right"/>
    </xf>
    <xf numFmtId="0" fontId="4" fillId="33" borderId="4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47" applyFont="1" applyBorder="1" applyAlignment="1">
      <alignment horizontal="center" vertical="center" wrapText="1"/>
      <protection/>
    </xf>
    <xf numFmtId="0" fontId="4" fillId="35" borderId="11" xfId="47" applyFont="1" applyFill="1" applyBorder="1" applyAlignment="1">
      <alignment horizontal="center" vertical="center" wrapText="1"/>
      <protection/>
    </xf>
    <xf numFmtId="0" fontId="4" fillId="35" borderId="22" xfId="47" applyFont="1" applyFill="1" applyBorder="1" applyAlignment="1">
      <alignment horizontal="center" vertical="center"/>
      <protection/>
    </xf>
    <xf numFmtId="0" fontId="10" fillId="13" borderId="47" xfId="0" applyFont="1" applyFill="1" applyBorder="1" applyAlignment="1">
      <alignment horizontal="right"/>
    </xf>
    <xf numFmtId="0" fontId="10" fillId="13" borderId="22" xfId="0" applyFont="1" applyFill="1" applyBorder="1" applyAlignment="1">
      <alignment horizontal="right"/>
    </xf>
    <xf numFmtId="0" fontId="10" fillId="13" borderId="4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 textRotation="90" wrapText="1"/>
    </xf>
    <xf numFmtId="0" fontId="9" fillId="36" borderId="28" xfId="0" applyFont="1" applyFill="1" applyBorder="1" applyAlignment="1">
      <alignment horizontal="center" vertical="center" textRotation="90" wrapText="1"/>
    </xf>
    <xf numFmtId="0" fontId="9" fillId="36" borderId="50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/>
    </xf>
    <xf numFmtId="0" fontId="9" fillId="13" borderId="51" xfId="0" applyFont="1" applyFill="1" applyBorder="1" applyAlignment="1">
      <alignment horizontal="center" vertical="center" textRotation="90" wrapText="1"/>
    </xf>
    <xf numFmtId="0" fontId="9" fillId="13" borderId="28" xfId="0" applyFont="1" applyFill="1" applyBorder="1" applyAlignment="1">
      <alignment horizontal="center" vertical="center" textRotation="90" wrapText="1"/>
    </xf>
    <xf numFmtId="0" fontId="9" fillId="13" borderId="52" xfId="0" applyFont="1" applyFill="1" applyBorder="1" applyAlignment="1">
      <alignment horizontal="center" vertical="center" textRotation="90" wrapText="1"/>
    </xf>
    <xf numFmtId="0" fontId="9" fillId="37" borderId="53" xfId="47" applyFont="1" applyFill="1" applyBorder="1" applyAlignment="1">
      <alignment horizontal="center" vertical="center" textRotation="90"/>
      <protection/>
    </xf>
    <xf numFmtId="0" fontId="10" fillId="13" borderId="42" xfId="0" applyFont="1" applyFill="1" applyBorder="1" applyAlignment="1">
      <alignment horizontal="right"/>
    </xf>
    <xf numFmtId="0" fontId="10" fillId="13" borderId="54" xfId="0" applyFont="1" applyFill="1" applyBorder="1" applyAlignment="1">
      <alignment horizontal="right"/>
    </xf>
    <xf numFmtId="0" fontId="10" fillId="13" borderId="55" xfId="0" applyFont="1" applyFill="1" applyBorder="1" applyAlignment="1">
      <alignment horizontal="right"/>
    </xf>
    <xf numFmtId="169" fontId="4" fillId="0" borderId="40" xfId="0" applyNumberFormat="1" applyFont="1" applyBorder="1" applyAlignment="1">
      <alignment horizontal="right" vertical="center"/>
    </xf>
    <xf numFmtId="169" fontId="4" fillId="0" borderId="34" xfId="0" applyNumberFormat="1" applyFont="1" applyBorder="1" applyAlignment="1">
      <alignment horizontal="right" vertical="center"/>
    </xf>
    <xf numFmtId="0" fontId="10" fillId="13" borderId="56" xfId="0" applyFont="1" applyFill="1" applyBorder="1" applyAlignment="1">
      <alignment horizontal="right"/>
    </xf>
    <xf numFmtId="0" fontId="10" fillId="13" borderId="39" xfId="0" applyFont="1" applyFill="1" applyBorder="1" applyAlignment="1">
      <alignment horizontal="right"/>
    </xf>
    <xf numFmtId="0" fontId="10" fillId="13" borderId="57" xfId="0" applyFont="1" applyFill="1" applyBorder="1" applyAlignment="1">
      <alignment horizontal="right"/>
    </xf>
    <xf numFmtId="0" fontId="9" fillId="38" borderId="18" xfId="47" applyFont="1" applyFill="1" applyBorder="1" applyAlignment="1">
      <alignment horizontal="center" vertical="center" textRotation="90"/>
      <protection/>
    </xf>
    <xf numFmtId="0" fontId="4" fillId="35" borderId="34" xfId="47" applyFont="1" applyFill="1" applyBorder="1" applyAlignment="1">
      <alignment horizontal="center" vertic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13.421875" style="20" customWidth="1"/>
    <col min="2" max="2" width="27.140625" style="1" customWidth="1"/>
    <col min="3" max="3" width="38.8515625" style="1" customWidth="1"/>
    <col min="4" max="4" width="19.8515625" style="1" customWidth="1"/>
    <col min="5" max="5" width="12.28125" style="1" bestFit="1" customWidth="1"/>
    <col min="6" max="6" width="13.7109375" style="2" customWidth="1"/>
    <col min="7" max="7" width="16.00390625" style="2" customWidth="1"/>
    <col min="8" max="16384" width="9.140625" style="2" customWidth="1"/>
  </cols>
  <sheetData>
    <row r="1" ht="26.25">
      <c r="G1" s="19" t="s">
        <v>88</v>
      </c>
    </row>
    <row r="2" spans="1:5" ht="15.75">
      <c r="A2" s="105" t="s">
        <v>50</v>
      </c>
      <c r="B2" s="105"/>
      <c r="C2" s="105"/>
      <c r="D2" s="105"/>
      <c r="E2" s="105"/>
    </row>
    <row r="3" ht="27" thickBot="1"/>
    <row r="4" spans="1:7" s="11" customFormat="1" ht="30" customHeight="1" thickBot="1">
      <c r="A4" s="21" t="s">
        <v>21</v>
      </c>
      <c r="B4" s="15" t="s">
        <v>22</v>
      </c>
      <c r="C4" s="15" t="s">
        <v>0</v>
      </c>
      <c r="D4" s="15" t="s">
        <v>2</v>
      </c>
      <c r="E4" s="16" t="s">
        <v>1</v>
      </c>
      <c r="F4" s="17" t="s">
        <v>38</v>
      </c>
      <c r="G4" s="18" t="s">
        <v>39</v>
      </c>
    </row>
    <row r="5" spans="1:7" ht="25.5">
      <c r="A5" s="110" t="s">
        <v>24</v>
      </c>
      <c r="B5" s="113" t="s">
        <v>3</v>
      </c>
      <c r="C5" s="26" t="s">
        <v>45</v>
      </c>
      <c r="D5" s="95" t="s">
        <v>5</v>
      </c>
      <c r="E5" s="33" t="s">
        <v>6</v>
      </c>
      <c r="F5" s="39"/>
      <c r="G5" s="34">
        <f aca="true" t="shared" si="0" ref="G5:G19">F5*12</f>
        <v>0</v>
      </c>
    </row>
    <row r="6" spans="1:7" ht="22.5" customHeight="1">
      <c r="A6" s="111"/>
      <c r="B6" s="94"/>
      <c r="C6" s="7" t="s">
        <v>33</v>
      </c>
      <c r="D6" s="96"/>
      <c r="E6" s="32" t="s">
        <v>6</v>
      </c>
      <c r="F6" s="40"/>
      <c r="G6" s="34">
        <f t="shared" si="0"/>
        <v>0</v>
      </c>
    </row>
    <row r="7" spans="1:7" ht="25.5">
      <c r="A7" s="111"/>
      <c r="B7" s="94"/>
      <c r="C7" s="7" t="s">
        <v>43</v>
      </c>
      <c r="D7" s="96"/>
      <c r="E7" s="32" t="s">
        <v>6</v>
      </c>
      <c r="F7" s="40"/>
      <c r="G7" s="34">
        <f t="shared" si="0"/>
        <v>0</v>
      </c>
    </row>
    <row r="8" spans="1:7" ht="22.5" customHeight="1">
      <c r="A8" s="111"/>
      <c r="B8" s="98"/>
      <c r="C8" s="7" t="s">
        <v>44</v>
      </c>
      <c r="D8" s="97"/>
      <c r="E8" s="31" t="s">
        <v>6</v>
      </c>
      <c r="F8" s="41"/>
      <c r="G8" s="34">
        <f t="shared" si="0"/>
        <v>0</v>
      </c>
    </row>
    <row r="9" spans="1:7" ht="25.5">
      <c r="A9" s="111"/>
      <c r="B9" s="27" t="s">
        <v>47</v>
      </c>
      <c r="C9" s="7" t="s">
        <v>48</v>
      </c>
      <c r="D9" s="6" t="s">
        <v>5</v>
      </c>
      <c r="E9" s="14" t="s">
        <v>6</v>
      </c>
      <c r="F9" s="41"/>
      <c r="G9" s="34">
        <f t="shared" si="0"/>
        <v>0</v>
      </c>
    </row>
    <row r="10" spans="1:7" ht="25.5">
      <c r="A10" s="111"/>
      <c r="B10" s="28" t="s">
        <v>7</v>
      </c>
      <c r="C10" s="7" t="s">
        <v>48</v>
      </c>
      <c r="D10" s="6" t="s">
        <v>5</v>
      </c>
      <c r="E10" s="14" t="s">
        <v>6</v>
      </c>
      <c r="F10" s="41"/>
      <c r="G10" s="34">
        <f t="shared" si="0"/>
        <v>0</v>
      </c>
    </row>
    <row r="11" spans="1:7" ht="25.5">
      <c r="A11" s="112"/>
      <c r="B11" s="29" t="s">
        <v>9</v>
      </c>
      <c r="C11" s="7" t="s">
        <v>48</v>
      </c>
      <c r="D11" s="6" t="s">
        <v>5</v>
      </c>
      <c r="E11" s="14" t="s">
        <v>6</v>
      </c>
      <c r="F11" s="41"/>
      <c r="G11" s="34">
        <f t="shared" si="0"/>
        <v>0</v>
      </c>
    </row>
    <row r="12" spans="1:7" ht="25.5">
      <c r="A12" s="111"/>
      <c r="B12" s="93" t="s">
        <v>49</v>
      </c>
      <c r="C12" s="7" t="s">
        <v>48</v>
      </c>
      <c r="D12" s="6" t="s">
        <v>10</v>
      </c>
      <c r="E12" s="14" t="s">
        <v>6</v>
      </c>
      <c r="F12" s="41"/>
      <c r="G12" s="34">
        <f t="shared" si="0"/>
        <v>0</v>
      </c>
    </row>
    <row r="13" spans="1:7" ht="21.75" customHeight="1">
      <c r="A13" s="111"/>
      <c r="B13" s="94"/>
      <c r="C13" s="29" t="s">
        <v>31</v>
      </c>
      <c r="D13" s="6" t="s">
        <v>10</v>
      </c>
      <c r="E13" s="14" t="s">
        <v>6</v>
      </c>
      <c r="F13" s="41"/>
      <c r="G13" s="34">
        <f t="shared" si="0"/>
        <v>0</v>
      </c>
    </row>
    <row r="14" spans="1:7" ht="25.5">
      <c r="A14" s="111"/>
      <c r="B14" s="98"/>
      <c r="C14" s="30" t="s">
        <v>45</v>
      </c>
      <c r="D14" s="6" t="s">
        <v>10</v>
      </c>
      <c r="E14" s="14" t="s">
        <v>6</v>
      </c>
      <c r="F14" s="41"/>
      <c r="G14" s="34">
        <f t="shared" si="0"/>
        <v>0</v>
      </c>
    </row>
    <row r="15" spans="1:7" ht="25.5">
      <c r="A15" s="111"/>
      <c r="B15" s="93" t="s">
        <v>11</v>
      </c>
      <c r="C15" s="7" t="s">
        <v>48</v>
      </c>
      <c r="D15" s="6" t="s">
        <v>12</v>
      </c>
      <c r="E15" s="14" t="s">
        <v>6</v>
      </c>
      <c r="F15" s="41"/>
      <c r="G15" s="34">
        <f t="shared" si="0"/>
        <v>0</v>
      </c>
    </row>
    <row r="16" spans="1:7" ht="22.5" customHeight="1">
      <c r="A16" s="111"/>
      <c r="B16" s="94"/>
      <c r="C16" s="29" t="s">
        <v>31</v>
      </c>
      <c r="D16" s="6" t="s">
        <v>12</v>
      </c>
      <c r="E16" s="14" t="s">
        <v>6</v>
      </c>
      <c r="F16" s="41"/>
      <c r="G16" s="34">
        <f t="shared" si="0"/>
        <v>0</v>
      </c>
    </row>
    <row r="17" spans="1:7" ht="25.5">
      <c r="A17" s="111"/>
      <c r="B17" s="98"/>
      <c r="C17" s="30" t="s">
        <v>45</v>
      </c>
      <c r="D17" s="6" t="s">
        <v>12</v>
      </c>
      <c r="E17" s="14" t="s">
        <v>6</v>
      </c>
      <c r="F17" s="41"/>
      <c r="G17" s="34">
        <f t="shared" si="0"/>
        <v>0</v>
      </c>
    </row>
    <row r="18" spans="1:7" ht="25.5">
      <c r="A18" s="111"/>
      <c r="B18" s="93" t="s">
        <v>13</v>
      </c>
      <c r="C18" s="7" t="s">
        <v>48</v>
      </c>
      <c r="D18" s="6" t="s">
        <v>12</v>
      </c>
      <c r="E18" s="14" t="s">
        <v>6</v>
      </c>
      <c r="F18" s="41"/>
      <c r="G18" s="34">
        <f t="shared" si="0"/>
        <v>0</v>
      </c>
    </row>
    <row r="19" spans="1:7" ht="22.5" customHeight="1">
      <c r="A19" s="111"/>
      <c r="B19" s="94"/>
      <c r="C19" s="29" t="s">
        <v>31</v>
      </c>
      <c r="D19" s="6" t="s">
        <v>12</v>
      </c>
      <c r="E19" s="14" t="s">
        <v>6</v>
      </c>
      <c r="F19" s="41"/>
      <c r="G19" s="34">
        <f t="shared" si="0"/>
        <v>0</v>
      </c>
    </row>
    <row r="20" spans="1:7" ht="25.5">
      <c r="A20" s="111"/>
      <c r="B20" s="94"/>
      <c r="C20" s="30" t="s">
        <v>45</v>
      </c>
      <c r="D20" s="6" t="s">
        <v>12</v>
      </c>
      <c r="E20" s="14" t="s">
        <v>6</v>
      </c>
      <c r="F20" s="41"/>
      <c r="G20" s="34">
        <f>F20*12</f>
        <v>0</v>
      </c>
    </row>
    <row r="21" spans="1:7" ht="22.5" customHeight="1">
      <c r="A21" s="111"/>
      <c r="B21" s="93" t="s">
        <v>14</v>
      </c>
      <c r="C21" s="10" t="s">
        <v>46</v>
      </c>
      <c r="D21" s="106" t="s">
        <v>27</v>
      </c>
      <c r="E21" s="108" t="s">
        <v>4</v>
      </c>
      <c r="F21" s="84"/>
      <c r="G21" s="86">
        <f>F21</f>
        <v>0</v>
      </c>
    </row>
    <row r="22" spans="1:7" ht="22.5" customHeight="1" thickBot="1">
      <c r="A22" s="111"/>
      <c r="B22" s="94"/>
      <c r="C22" s="43" t="s">
        <v>20</v>
      </c>
      <c r="D22" s="107"/>
      <c r="E22" s="109"/>
      <c r="F22" s="85"/>
      <c r="G22" s="87"/>
    </row>
    <row r="23" spans="1:7" ht="22.5" customHeight="1">
      <c r="A23" s="114" t="s">
        <v>87</v>
      </c>
      <c r="B23" s="88" t="s">
        <v>51</v>
      </c>
      <c r="C23" s="45" t="s">
        <v>34</v>
      </c>
      <c r="D23" s="46" t="s">
        <v>5</v>
      </c>
      <c r="E23" s="47" t="s">
        <v>6</v>
      </c>
      <c r="F23" s="39"/>
      <c r="G23" s="48">
        <f>F23*5</f>
        <v>0</v>
      </c>
    </row>
    <row r="24" spans="1:7" ht="22.5" customHeight="1">
      <c r="A24" s="115"/>
      <c r="B24" s="89"/>
      <c r="C24" s="12" t="s">
        <v>40</v>
      </c>
      <c r="D24" s="13" t="s">
        <v>5</v>
      </c>
      <c r="E24" s="22" t="s">
        <v>6</v>
      </c>
      <c r="F24" s="41"/>
      <c r="G24" s="34">
        <f>F24*5</f>
        <v>0</v>
      </c>
    </row>
    <row r="25" spans="1:7" ht="22.5" customHeight="1">
      <c r="A25" s="115"/>
      <c r="B25" s="90" t="s">
        <v>52</v>
      </c>
      <c r="C25" s="3" t="s">
        <v>30</v>
      </c>
      <c r="D25" s="6" t="s">
        <v>16</v>
      </c>
      <c r="E25" s="24" t="s">
        <v>6</v>
      </c>
      <c r="F25" s="41"/>
      <c r="G25" s="34">
        <f aca="true" t="shared" si="1" ref="G25:G45">F25*5</f>
        <v>0</v>
      </c>
    </row>
    <row r="26" spans="1:7" ht="22.5" customHeight="1">
      <c r="A26" s="115"/>
      <c r="B26" s="91"/>
      <c r="C26" s="4" t="s">
        <v>31</v>
      </c>
      <c r="D26" s="5" t="s">
        <v>16</v>
      </c>
      <c r="E26" s="24" t="s">
        <v>6</v>
      </c>
      <c r="F26" s="41"/>
      <c r="G26" s="34">
        <f t="shared" si="1"/>
        <v>0</v>
      </c>
    </row>
    <row r="27" spans="1:7" ht="22.5" customHeight="1">
      <c r="A27" s="115"/>
      <c r="B27" s="90" t="s">
        <v>55</v>
      </c>
      <c r="C27" s="3" t="s">
        <v>30</v>
      </c>
      <c r="D27" s="6" t="s">
        <v>19</v>
      </c>
      <c r="E27" s="24" t="s">
        <v>6</v>
      </c>
      <c r="F27" s="41"/>
      <c r="G27" s="34">
        <f t="shared" si="1"/>
        <v>0</v>
      </c>
    </row>
    <row r="28" spans="1:7" ht="22.5" customHeight="1">
      <c r="A28" s="115"/>
      <c r="B28" s="92"/>
      <c r="C28" s="4" t="s">
        <v>31</v>
      </c>
      <c r="D28" s="5" t="s">
        <v>19</v>
      </c>
      <c r="E28" s="24" t="s">
        <v>6</v>
      </c>
      <c r="F28" s="41"/>
      <c r="G28" s="34">
        <f t="shared" si="1"/>
        <v>0</v>
      </c>
    </row>
    <row r="29" spans="1:7" ht="22.5" customHeight="1">
      <c r="A29" s="115"/>
      <c r="B29" s="92"/>
      <c r="C29" s="3" t="s">
        <v>41</v>
      </c>
      <c r="D29" s="6" t="s">
        <v>19</v>
      </c>
      <c r="E29" s="24" t="s">
        <v>6</v>
      </c>
      <c r="F29" s="41"/>
      <c r="G29" s="34">
        <f t="shared" si="1"/>
        <v>0</v>
      </c>
    </row>
    <row r="30" spans="1:7" ht="22.5" customHeight="1">
      <c r="A30" s="115"/>
      <c r="B30" s="91"/>
      <c r="C30" s="7" t="s">
        <v>32</v>
      </c>
      <c r="D30" s="6" t="s">
        <v>19</v>
      </c>
      <c r="E30" s="24" t="s">
        <v>6</v>
      </c>
      <c r="F30" s="41"/>
      <c r="G30" s="34">
        <f t="shared" si="1"/>
        <v>0</v>
      </c>
    </row>
    <row r="31" spans="1:7" ht="22.5" customHeight="1">
      <c r="A31" s="115"/>
      <c r="B31" s="90" t="s">
        <v>56</v>
      </c>
      <c r="C31" s="3" t="s">
        <v>30</v>
      </c>
      <c r="D31" s="6" t="s">
        <v>19</v>
      </c>
      <c r="E31" s="24" t="s">
        <v>6</v>
      </c>
      <c r="F31" s="41"/>
      <c r="G31" s="34">
        <f>F31*5</f>
        <v>0</v>
      </c>
    </row>
    <row r="32" spans="1:7" ht="22.5" customHeight="1">
      <c r="A32" s="115"/>
      <c r="B32" s="92"/>
      <c r="C32" s="4" t="s">
        <v>31</v>
      </c>
      <c r="D32" s="5" t="s">
        <v>19</v>
      </c>
      <c r="E32" s="24" t="s">
        <v>6</v>
      </c>
      <c r="F32" s="41"/>
      <c r="G32" s="34">
        <f>F32*5</f>
        <v>0</v>
      </c>
    </row>
    <row r="33" spans="1:7" ht="22.5" customHeight="1">
      <c r="A33" s="115"/>
      <c r="B33" s="92"/>
      <c r="C33" s="3" t="s">
        <v>41</v>
      </c>
      <c r="D33" s="6" t="s">
        <v>19</v>
      </c>
      <c r="E33" s="24" t="s">
        <v>6</v>
      </c>
      <c r="F33" s="41"/>
      <c r="G33" s="34">
        <f>F33*5</f>
        <v>0</v>
      </c>
    </row>
    <row r="34" spans="1:7" ht="22.5" customHeight="1">
      <c r="A34" s="115"/>
      <c r="B34" s="91"/>
      <c r="C34" s="7" t="s">
        <v>32</v>
      </c>
      <c r="D34" s="6" t="s">
        <v>19</v>
      </c>
      <c r="E34" s="24" t="s">
        <v>6</v>
      </c>
      <c r="F34" s="41"/>
      <c r="G34" s="34">
        <f>F34*5</f>
        <v>0</v>
      </c>
    </row>
    <row r="35" spans="1:7" ht="25.5">
      <c r="A35" s="115"/>
      <c r="B35" s="90" t="s">
        <v>53</v>
      </c>
      <c r="C35" s="3" t="s">
        <v>30</v>
      </c>
      <c r="D35" s="6" t="s">
        <v>12</v>
      </c>
      <c r="E35" s="23" t="s">
        <v>6</v>
      </c>
      <c r="F35" s="41"/>
      <c r="G35" s="34">
        <f t="shared" si="1"/>
        <v>0</v>
      </c>
    </row>
    <row r="36" spans="1:7" ht="22.5" customHeight="1">
      <c r="A36" s="115"/>
      <c r="B36" s="92"/>
      <c r="C36" s="4" t="s">
        <v>31</v>
      </c>
      <c r="D36" s="5" t="s">
        <v>12</v>
      </c>
      <c r="E36" s="23" t="s">
        <v>6</v>
      </c>
      <c r="F36" s="41"/>
      <c r="G36" s="34">
        <f t="shared" si="1"/>
        <v>0</v>
      </c>
    </row>
    <row r="37" spans="1:7" ht="22.5" customHeight="1">
      <c r="A37" s="115"/>
      <c r="B37" s="92"/>
      <c r="C37" s="3" t="s">
        <v>41</v>
      </c>
      <c r="D37" s="6" t="s">
        <v>12</v>
      </c>
      <c r="E37" s="23" t="s">
        <v>6</v>
      </c>
      <c r="F37" s="41"/>
      <c r="G37" s="34">
        <f t="shared" si="1"/>
        <v>0</v>
      </c>
    </row>
    <row r="38" spans="1:7" ht="22.5" customHeight="1">
      <c r="A38" s="115"/>
      <c r="B38" s="91"/>
      <c r="C38" s="7" t="s">
        <v>32</v>
      </c>
      <c r="D38" s="6" t="s">
        <v>12</v>
      </c>
      <c r="E38" s="23" t="s">
        <v>6</v>
      </c>
      <c r="F38" s="41"/>
      <c r="G38" s="34">
        <f t="shared" si="1"/>
        <v>0</v>
      </c>
    </row>
    <row r="39" spans="1:7" ht="25.5">
      <c r="A39" s="115"/>
      <c r="B39" s="90" t="s">
        <v>57</v>
      </c>
      <c r="C39" s="3" t="s">
        <v>30</v>
      </c>
      <c r="D39" s="6" t="s">
        <v>12</v>
      </c>
      <c r="E39" s="24" t="s">
        <v>6</v>
      </c>
      <c r="F39" s="41"/>
      <c r="G39" s="34">
        <f t="shared" si="1"/>
        <v>0</v>
      </c>
    </row>
    <row r="40" spans="1:7" ht="22.5" customHeight="1">
      <c r="A40" s="115"/>
      <c r="B40" s="92"/>
      <c r="C40" s="4" t="s">
        <v>31</v>
      </c>
      <c r="D40" s="5" t="s">
        <v>12</v>
      </c>
      <c r="E40" s="24" t="s">
        <v>6</v>
      </c>
      <c r="F40" s="41"/>
      <c r="G40" s="34">
        <f t="shared" si="1"/>
        <v>0</v>
      </c>
    </row>
    <row r="41" spans="1:7" ht="22.5" customHeight="1">
      <c r="A41" s="115"/>
      <c r="B41" s="92"/>
      <c r="C41" s="3" t="s">
        <v>41</v>
      </c>
      <c r="D41" s="6" t="s">
        <v>12</v>
      </c>
      <c r="E41" s="24" t="s">
        <v>6</v>
      </c>
      <c r="F41" s="41"/>
      <c r="G41" s="34">
        <f t="shared" si="1"/>
        <v>0</v>
      </c>
    </row>
    <row r="42" spans="1:7" ht="22.5" customHeight="1">
      <c r="A42" s="115"/>
      <c r="B42" s="91"/>
      <c r="C42" s="7" t="s">
        <v>32</v>
      </c>
      <c r="D42" s="6" t="s">
        <v>12</v>
      </c>
      <c r="E42" s="24" t="s">
        <v>6</v>
      </c>
      <c r="F42" s="41"/>
      <c r="G42" s="34">
        <f t="shared" si="1"/>
        <v>0</v>
      </c>
    </row>
    <row r="43" spans="1:7" ht="25.5">
      <c r="A43" s="115"/>
      <c r="B43" s="90" t="s">
        <v>54</v>
      </c>
      <c r="C43" s="3" t="s">
        <v>30</v>
      </c>
      <c r="D43" s="6" t="s">
        <v>12</v>
      </c>
      <c r="E43" s="24" t="s">
        <v>6</v>
      </c>
      <c r="F43" s="41"/>
      <c r="G43" s="34">
        <f t="shared" si="1"/>
        <v>0</v>
      </c>
    </row>
    <row r="44" spans="1:7" ht="22.5" customHeight="1">
      <c r="A44" s="115"/>
      <c r="B44" s="92"/>
      <c r="C44" s="4" t="s">
        <v>31</v>
      </c>
      <c r="D44" s="5" t="s">
        <v>12</v>
      </c>
      <c r="E44" s="24" t="s">
        <v>6</v>
      </c>
      <c r="F44" s="41"/>
      <c r="G44" s="34">
        <f t="shared" si="1"/>
        <v>0</v>
      </c>
    </row>
    <row r="45" spans="1:7" ht="22.5" customHeight="1">
      <c r="A45" s="115"/>
      <c r="B45" s="92"/>
      <c r="C45" s="3" t="s">
        <v>41</v>
      </c>
      <c r="D45" s="6" t="s">
        <v>12</v>
      </c>
      <c r="E45" s="24" t="s">
        <v>6</v>
      </c>
      <c r="F45" s="41"/>
      <c r="G45" s="34">
        <f t="shared" si="1"/>
        <v>0</v>
      </c>
    </row>
    <row r="46" spans="1:7" ht="22.5" customHeight="1" thickBot="1">
      <c r="A46" s="116"/>
      <c r="B46" s="91"/>
      <c r="C46" s="8" t="s">
        <v>32</v>
      </c>
      <c r="D46" s="9" t="s">
        <v>12</v>
      </c>
      <c r="E46" s="25" t="s">
        <v>6</v>
      </c>
      <c r="F46" s="42"/>
      <c r="G46" s="35">
        <f>F46*5</f>
        <v>0</v>
      </c>
    </row>
    <row r="47" spans="1:7" ht="22.5" customHeight="1" thickBot="1">
      <c r="A47" s="117" t="s">
        <v>23</v>
      </c>
      <c r="B47" s="50" t="s">
        <v>58</v>
      </c>
      <c r="C47" s="51" t="s">
        <v>59</v>
      </c>
      <c r="D47" s="52" t="s">
        <v>60</v>
      </c>
      <c r="E47" s="53" t="s">
        <v>61</v>
      </c>
      <c r="F47" s="40"/>
      <c r="G47" s="44">
        <f aca="true" t="shared" si="2" ref="G47:G56">F47*9</f>
        <v>0</v>
      </c>
    </row>
    <row r="48" spans="1:7" ht="22.5" customHeight="1" thickBot="1">
      <c r="A48" s="117"/>
      <c r="B48" s="54" t="s">
        <v>15</v>
      </c>
      <c r="C48" s="55" t="s">
        <v>62</v>
      </c>
      <c r="D48" s="56" t="s">
        <v>63</v>
      </c>
      <c r="E48" s="57" t="s">
        <v>61</v>
      </c>
      <c r="F48" s="41"/>
      <c r="G48" s="34">
        <f t="shared" si="2"/>
        <v>0</v>
      </c>
    </row>
    <row r="49" spans="1:7" ht="22.5" customHeight="1" thickBot="1">
      <c r="A49" s="117"/>
      <c r="B49" s="58" t="s">
        <v>26</v>
      </c>
      <c r="C49" s="59" t="s">
        <v>31</v>
      </c>
      <c r="D49" s="56" t="s">
        <v>63</v>
      </c>
      <c r="E49" s="57" t="s">
        <v>61</v>
      </c>
      <c r="F49" s="41"/>
      <c r="G49" s="34">
        <f t="shared" si="2"/>
        <v>0</v>
      </c>
    </row>
    <row r="50" spans="1:7" ht="22.5" customHeight="1" thickBot="1">
      <c r="A50" s="117"/>
      <c r="B50" s="54" t="s">
        <v>17</v>
      </c>
      <c r="C50" s="55" t="s">
        <v>30</v>
      </c>
      <c r="D50" s="56" t="s">
        <v>18</v>
      </c>
      <c r="E50" s="60" t="s">
        <v>61</v>
      </c>
      <c r="F50" s="41"/>
      <c r="G50" s="34">
        <f t="shared" si="2"/>
        <v>0</v>
      </c>
    </row>
    <row r="51" spans="1:7" ht="22.5" customHeight="1" thickBot="1">
      <c r="A51" s="117"/>
      <c r="B51" s="58" t="s">
        <v>26</v>
      </c>
      <c r="C51" s="59" t="s">
        <v>31</v>
      </c>
      <c r="D51" s="56" t="s">
        <v>18</v>
      </c>
      <c r="E51" s="60" t="s">
        <v>61</v>
      </c>
      <c r="F51" s="41"/>
      <c r="G51" s="34">
        <f t="shared" si="2"/>
        <v>0</v>
      </c>
    </row>
    <row r="52" spans="1:7" ht="22.5" customHeight="1" thickBot="1">
      <c r="A52" s="117"/>
      <c r="B52" s="58"/>
      <c r="C52" s="55" t="s">
        <v>64</v>
      </c>
      <c r="D52" s="56" t="s">
        <v>18</v>
      </c>
      <c r="E52" s="60" t="s">
        <v>61</v>
      </c>
      <c r="F52" s="41"/>
      <c r="G52" s="34">
        <f t="shared" si="2"/>
        <v>0</v>
      </c>
    </row>
    <row r="53" spans="1:7" ht="22.5" customHeight="1" thickBot="1">
      <c r="A53" s="117"/>
      <c r="B53" s="58"/>
      <c r="C53" s="55" t="s">
        <v>32</v>
      </c>
      <c r="D53" s="56" t="s">
        <v>18</v>
      </c>
      <c r="E53" s="60" t="s">
        <v>61</v>
      </c>
      <c r="F53" s="41"/>
      <c r="G53" s="34">
        <f t="shared" si="2"/>
        <v>0</v>
      </c>
    </row>
    <row r="54" spans="1:7" ht="22.5" customHeight="1" thickBot="1">
      <c r="A54" s="117"/>
      <c r="B54" s="54" t="s">
        <v>65</v>
      </c>
      <c r="C54" s="55" t="s">
        <v>66</v>
      </c>
      <c r="D54" s="56" t="s">
        <v>18</v>
      </c>
      <c r="E54" s="60" t="s">
        <v>61</v>
      </c>
      <c r="F54" s="41"/>
      <c r="G54" s="34">
        <f t="shared" si="2"/>
        <v>0</v>
      </c>
    </row>
    <row r="55" spans="1:7" ht="22.5" customHeight="1" thickBot="1">
      <c r="A55" s="117"/>
      <c r="B55" s="58" t="s">
        <v>26</v>
      </c>
      <c r="C55" s="55" t="s">
        <v>36</v>
      </c>
      <c r="D55" s="56" t="s">
        <v>18</v>
      </c>
      <c r="E55" s="60" t="s">
        <v>61</v>
      </c>
      <c r="F55" s="41"/>
      <c r="G55" s="34">
        <f t="shared" si="2"/>
        <v>0</v>
      </c>
    </row>
    <row r="56" spans="1:7" ht="22.5" customHeight="1" thickBot="1">
      <c r="A56" s="117"/>
      <c r="B56" s="54" t="s">
        <v>67</v>
      </c>
      <c r="C56" s="55" t="s">
        <v>66</v>
      </c>
      <c r="D56" s="56" t="s">
        <v>18</v>
      </c>
      <c r="E56" s="60" t="s">
        <v>61</v>
      </c>
      <c r="F56" s="41"/>
      <c r="G56" s="34">
        <f t="shared" si="2"/>
        <v>0</v>
      </c>
    </row>
    <row r="57" spans="1:7" ht="22.5" customHeight="1" thickBot="1">
      <c r="A57" s="117"/>
      <c r="B57" s="58" t="s">
        <v>26</v>
      </c>
      <c r="C57" s="55" t="s">
        <v>36</v>
      </c>
      <c r="D57" s="56" t="s">
        <v>18</v>
      </c>
      <c r="E57" s="60" t="s">
        <v>61</v>
      </c>
      <c r="F57" s="41"/>
      <c r="G57" s="34">
        <f>F57*9</f>
        <v>0</v>
      </c>
    </row>
    <row r="58" spans="1:7" ht="22.5" customHeight="1" thickBot="1">
      <c r="A58" s="117"/>
      <c r="B58" s="61" t="s">
        <v>14</v>
      </c>
      <c r="C58" s="62" t="s">
        <v>68</v>
      </c>
      <c r="D58" s="100" t="s">
        <v>69</v>
      </c>
      <c r="E58" s="101" t="s">
        <v>70</v>
      </c>
      <c r="F58" s="121"/>
      <c r="G58" s="82">
        <f>F58</f>
        <v>0</v>
      </c>
    </row>
    <row r="59" spans="1:7" ht="22.5" customHeight="1" thickBot="1">
      <c r="A59" s="117"/>
      <c r="B59" s="63"/>
      <c r="C59" s="64" t="s">
        <v>37</v>
      </c>
      <c r="D59" s="100"/>
      <c r="E59" s="101"/>
      <c r="F59" s="122"/>
      <c r="G59" s="83"/>
    </row>
    <row r="60" spans="1:7" ht="22.5" customHeight="1" thickBot="1">
      <c r="A60" s="117"/>
      <c r="B60" s="65" t="s">
        <v>86</v>
      </c>
      <c r="C60" s="66" t="s">
        <v>71</v>
      </c>
      <c r="D60" s="67" t="s">
        <v>29</v>
      </c>
      <c r="E60" s="68" t="s">
        <v>6</v>
      </c>
      <c r="F60" s="80"/>
      <c r="G60" s="81">
        <f>F60*9</f>
        <v>0</v>
      </c>
    </row>
    <row r="61" spans="1:7" ht="22.5" customHeight="1" thickBot="1">
      <c r="A61" s="126" t="s">
        <v>28</v>
      </c>
      <c r="B61" s="127" t="s">
        <v>72</v>
      </c>
      <c r="C61" s="69" t="s">
        <v>34</v>
      </c>
      <c r="D61" s="52" t="s">
        <v>73</v>
      </c>
      <c r="E61" s="53" t="s">
        <v>61</v>
      </c>
      <c r="F61" s="40"/>
      <c r="G61" s="34">
        <f>F61*5</f>
        <v>0</v>
      </c>
    </row>
    <row r="62" spans="1:7" ht="22.5" customHeight="1" thickBot="1">
      <c r="A62" s="126"/>
      <c r="B62" s="127"/>
      <c r="C62" s="70" t="s">
        <v>74</v>
      </c>
      <c r="D62" s="52" t="s">
        <v>73</v>
      </c>
      <c r="E62" s="53" t="s">
        <v>61</v>
      </c>
      <c r="F62" s="41"/>
      <c r="G62" s="34">
        <f>F62*5</f>
        <v>0</v>
      </c>
    </row>
    <row r="63" spans="1:7" ht="22.5" customHeight="1" thickBot="1">
      <c r="A63" s="126"/>
      <c r="B63" s="99" t="s">
        <v>75</v>
      </c>
      <c r="C63" s="55" t="s">
        <v>62</v>
      </c>
      <c r="D63" s="56" t="s">
        <v>63</v>
      </c>
      <c r="E63" s="60" t="s">
        <v>61</v>
      </c>
      <c r="F63" s="41"/>
      <c r="G63" s="34">
        <f aca="true" t="shared" si="3" ref="G63:G83">F63*5</f>
        <v>0</v>
      </c>
    </row>
    <row r="64" spans="1:7" ht="22.5" customHeight="1" thickBot="1">
      <c r="A64" s="126"/>
      <c r="B64" s="99"/>
      <c r="C64" s="59" t="s">
        <v>31</v>
      </c>
      <c r="D64" s="56" t="s">
        <v>63</v>
      </c>
      <c r="E64" s="60" t="s">
        <v>61</v>
      </c>
      <c r="F64" s="41"/>
      <c r="G64" s="34">
        <f t="shared" si="3"/>
        <v>0</v>
      </c>
    </row>
    <row r="65" spans="1:7" ht="22.5" customHeight="1" thickBot="1">
      <c r="A65" s="126"/>
      <c r="B65" s="71" t="s">
        <v>76</v>
      </c>
      <c r="C65" s="55" t="s">
        <v>62</v>
      </c>
      <c r="D65" s="56" t="s">
        <v>19</v>
      </c>
      <c r="E65" s="60" t="s">
        <v>61</v>
      </c>
      <c r="F65" s="41"/>
      <c r="G65" s="34">
        <f t="shared" si="3"/>
        <v>0</v>
      </c>
    </row>
    <row r="66" spans="1:7" ht="22.5" customHeight="1" thickBot="1">
      <c r="A66" s="126"/>
      <c r="B66" s="58" t="s">
        <v>77</v>
      </c>
      <c r="C66" s="59" t="s">
        <v>31</v>
      </c>
      <c r="D66" s="56" t="s">
        <v>19</v>
      </c>
      <c r="E66" s="60" t="s">
        <v>61</v>
      </c>
      <c r="F66" s="41"/>
      <c r="G66" s="34">
        <f t="shared" si="3"/>
        <v>0</v>
      </c>
    </row>
    <row r="67" spans="1:7" ht="22.5" customHeight="1" thickBot="1">
      <c r="A67" s="126"/>
      <c r="B67" s="58"/>
      <c r="C67" s="55" t="s">
        <v>35</v>
      </c>
      <c r="D67" s="56" t="s">
        <v>19</v>
      </c>
      <c r="E67" s="60" t="s">
        <v>61</v>
      </c>
      <c r="F67" s="41"/>
      <c r="G67" s="34">
        <f t="shared" si="3"/>
        <v>0</v>
      </c>
    </row>
    <row r="68" spans="1:7" ht="22.5" customHeight="1" thickBot="1">
      <c r="A68" s="126"/>
      <c r="B68" s="58"/>
      <c r="C68" s="55" t="s">
        <v>32</v>
      </c>
      <c r="D68" s="56" t="s">
        <v>19</v>
      </c>
      <c r="E68" s="60" t="s">
        <v>61</v>
      </c>
      <c r="F68" s="41"/>
      <c r="G68" s="34">
        <f t="shared" si="3"/>
        <v>0</v>
      </c>
    </row>
    <row r="69" spans="1:7" ht="22.5" customHeight="1" thickBot="1">
      <c r="A69" s="126"/>
      <c r="B69" s="71" t="s">
        <v>78</v>
      </c>
      <c r="C69" s="55" t="s">
        <v>62</v>
      </c>
      <c r="D69" s="56" t="s">
        <v>19</v>
      </c>
      <c r="E69" s="60" t="s">
        <v>61</v>
      </c>
      <c r="F69" s="41"/>
      <c r="G69" s="34">
        <f t="shared" si="3"/>
        <v>0</v>
      </c>
    </row>
    <row r="70" spans="1:7" ht="22.5" customHeight="1" thickBot="1">
      <c r="A70" s="126"/>
      <c r="B70" s="58" t="s">
        <v>25</v>
      </c>
      <c r="C70" s="59" t="s">
        <v>31</v>
      </c>
      <c r="D70" s="56" t="s">
        <v>19</v>
      </c>
      <c r="E70" s="60" t="s">
        <v>61</v>
      </c>
      <c r="F70" s="41"/>
      <c r="G70" s="34">
        <f t="shared" si="3"/>
        <v>0</v>
      </c>
    </row>
    <row r="71" spans="1:7" ht="22.5" customHeight="1" thickBot="1">
      <c r="A71" s="126"/>
      <c r="B71" s="58"/>
      <c r="C71" s="55" t="s">
        <v>35</v>
      </c>
      <c r="D71" s="56" t="s">
        <v>19</v>
      </c>
      <c r="E71" s="60" t="s">
        <v>61</v>
      </c>
      <c r="F71" s="41"/>
      <c r="G71" s="34">
        <f t="shared" si="3"/>
        <v>0</v>
      </c>
    </row>
    <row r="72" spans="1:7" ht="22.5" customHeight="1" thickBot="1">
      <c r="A72" s="126"/>
      <c r="B72" s="58"/>
      <c r="C72" s="55" t="s">
        <v>32</v>
      </c>
      <c r="D72" s="56" t="s">
        <v>19</v>
      </c>
      <c r="E72" s="60" t="s">
        <v>61</v>
      </c>
      <c r="F72" s="41"/>
      <c r="G72" s="34">
        <f t="shared" si="3"/>
        <v>0</v>
      </c>
    </row>
    <row r="73" spans="1:7" ht="22.5" customHeight="1" thickBot="1">
      <c r="A73" s="126"/>
      <c r="B73" s="54" t="s">
        <v>79</v>
      </c>
      <c r="C73" s="55" t="s">
        <v>30</v>
      </c>
      <c r="D73" s="56" t="s">
        <v>19</v>
      </c>
      <c r="E73" s="57" t="s">
        <v>61</v>
      </c>
      <c r="F73" s="41"/>
      <c r="G73" s="34">
        <f t="shared" si="3"/>
        <v>0</v>
      </c>
    </row>
    <row r="74" spans="1:7" ht="22.5" customHeight="1" thickBot="1">
      <c r="A74" s="126"/>
      <c r="B74" s="58" t="s">
        <v>42</v>
      </c>
      <c r="C74" s="59" t="s">
        <v>31</v>
      </c>
      <c r="D74" s="56" t="s">
        <v>19</v>
      </c>
      <c r="E74" s="57" t="s">
        <v>61</v>
      </c>
      <c r="F74" s="41"/>
      <c r="G74" s="34">
        <f t="shared" si="3"/>
        <v>0</v>
      </c>
    </row>
    <row r="75" spans="1:7" ht="22.5" customHeight="1" thickBot="1">
      <c r="A75" s="126"/>
      <c r="B75" s="58" t="s">
        <v>77</v>
      </c>
      <c r="C75" s="55" t="s">
        <v>41</v>
      </c>
      <c r="D75" s="56" t="s">
        <v>19</v>
      </c>
      <c r="E75" s="57" t="s">
        <v>61</v>
      </c>
      <c r="F75" s="41"/>
      <c r="G75" s="34">
        <f t="shared" si="3"/>
        <v>0</v>
      </c>
    </row>
    <row r="76" spans="1:7" ht="22.5" customHeight="1" thickBot="1">
      <c r="A76" s="126"/>
      <c r="B76" s="58"/>
      <c r="C76" s="55" t="s">
        <v>32</v>
      </c>
      <c r="D76" s="56" t="s">
        <v>19</v>
      </c>
      <c r="E76" s="57" t="s">
        <v>61</v>
      </c>
      <c r="F76" s="41"/>
      <c r="G76" s="34">
        <f t="shared" si="3"/>
        <v>0</v>
      </c>
    </row>
    <row r="77" spans="1:7" ht="22.5" customHeight="1" thickBot="1">
      <c r="A77" s="126"/>
      <c r="B77" s="71" t="s">
        <v>80</v>
      </c>
      <c r="C77" s="55" t="s">
        <v>62</v>
      </c>
      <c r="D77" s="56" t="s">
        <v>12</v>
      </c>
      <c r="E77" s="60" t="s">
        <v>61</v>
      </c>
      <c r="F77" s="41"/>
      <c r="G77" s="34">
        <f t="shared" si="3"/>
        <v>0</v>
      </c>
    </row>
    <row r="78" spans="1:7" ht="22.5" customHeight="1" thickBot="1">
      <c r="A78" s="126"/>
      <c r="B78" s="58" t="s">
        <v>77</v>
      </c>
      <c r="C78" s="59" t="s">
        <v>31</v>
      </c>
      <c r="D78" s="56" t="s">
        <v>12</v>
      </c>
      <c r="E78" s="60" t="s">
        <v>61</v>
      </c>
      <c r="F78" s="41"/>
      <c r="G78" s="34">
        <f t="shared" si="3"/>
        <v>0</v>
      </c>
    </row>
    <row r="79" spans="1:7" ht="22.5" customHeight="1" thickBot="1">
      <c r="A79" s="126"/>
      <c r="B79" s="58"/>
      <c r="C79" s="55" t="s">
        <v>35</v>
      </c>
      <c r="D79" s="56" t="s">
        <v>12</v>
      </c>
      <c r="E79" s="60" t="s">
        <v>61</v>
      </c>
      <c r="F79" s="41"/>
      <c r="G79" s="34">
        <f t="shared" si="3"/>
        <v>0</v>
      </c>
    </row>
    <row r="80" spans="1:7" ht="22.5" customHeight="1" thickBot="1">
      <c r="A80" s="126"/>
      <c r="B80" s="58"/>
      <c r="C80" s="55" t="s">
        <v>32</v>
      </c>
      <c r="D80" s="56" t="s">
        <v>12</v>
      </c>
      <c r="E80" s="60" t="s">
        <v>61</v>
      </c>
      <c r="F80" s="41"/>
      <c r="G80" s="34">
        <f t="shared" si="3"/>
        <v>0</v>
      </c>
    </row>
    <row r="81" spans="1:7" ht="22.5" customHeight="1" thickBot="1">
      <c r="A81" s="126"/>
      <c r="B81" s="71" t="s">
        <v>81</v>
      </c>
      <c r="C81" s="55" t="s">
        <v>62</v>
      </c>
      <c r="D81" s="56" t="s">
        <v>12</v>
      </c>
      <c r="E81" s="60" t="s">
        <v>61</v>
      </c>
      <c r="F81" s="41"/>
      <c r="G81" s="34">
        <f t="shared" si="3"/>
        <v>0</v>
      </c>
    </row>
    <row r="82" spans="1:7" ht="22.5" customHeight="1" thickBot="1">
      <c r="A82" s="126"/>
      <c r="B82" s="58" t="s">
        <v>77</v>
      </c>
      <c r="C82" s="59" t="s">
        <v>31</v>
      </c>
      <c r="D82" s="56" t="s">
        <v>12</v>
      </c>
      <c r="E82" s="60" t="s">
        <v>61</v>
      </c>
      <c r="F82" s="41"/>
      <c r="G82" s="34">
        <f t="shared" si="3"/>
        <v>0</v>
      </c>
    </row>
    <row r="83" spans="1:7" ht="22.5" customHeight="1" thickBot="1">
      <c r="A83" s="126"/>
      <c r="B83" s="58"/>
      <c r="C83" s="55" t="s">
        <v>35</v>
      </c>
      <c r="D83" s="56" t="s">
        <v>12</v>
      </c>
      <c r="E83" s="60" t="s">
        <v>61</v>
      </c>
      <c r="F83" s="41"/>
      <c r="G83" s="34">
        <f t="shared" si="3"/>
        <v>0</v>
      </c>
    </row>
    <row r="84" spans="1:7" ht="22.5" customHeight="1" thickBot="1">
      <c r="A84" s="126"/>
      <c r="B84" s="72" t="s">
        <v>8</v>
      </c>
      <c r="C84" s="73" t="s">
        <v>32</v>
      </c>
      <c r="D84" s="74" t="s">
        <v>12</v>
      </c>
      <c r="E84" s="75" t="s">
        <v>61</v>
      </c>
      <c r="F84" s="76"/>
      <c r="G84" s="77">
        <f>F84*5</f>
        <v>0</v>
      </c>
    </row>
    <row r="85" spans="1:7" ht="22.5" customHeight="1" thickBot="1">
      <c r="A85" s="126"/>
      <c r="B85" s="65" t="s">
        <v>82</v>
      </c>
      <c r="C85" s="66" t="s">
        <v>83</v>
      </c>
      <c r="D85" s="67" t="s">
        <v>84</v>
      </c>
      <c r="E85" s="68" t="s">
        <v>85</v>
      </c>
      <c r="F85" s="78"/>
      <c r="G85" s="79">
        <f>F85*2</f>
        <v>0</v>
      </c>
    </row>
    <row r="86" spans="1:7" ht="22.5" customHeight="1">
      <c r="A86" s="123" t="s">
        <v>89</v>
      </c>
      <c r="B86" s="124"/>
      <c r="C86" s="124"/>
      <c r="D86" s="124"/>
      <c r="E86" s="124"/>
      <c r="F86" s="125"/>
      <c r="G86" s="49">
        <f>SUM(G5:G85)</f>
        <v>0</v>
      </c>
    </row>
    <row r="87" spans="1:7" ht="22.5" customHeight="1">
      <c r="A87" s="102" t="s">
        <v>90</v>
      </c>
      <c r="B87" s="103"/>
      <c r="C87" s="103"/>
      <c r="D87" s="103"/>
      <c r="E87" s="103"/>
      <c r="F87" s="103"/>
      <c r="G87" s="36">
        <f>G86*0.2</f>
        <v>0</v>
      </c>
    </row>
    <row r="88" spans="1:7" ht="22.5" customHeight="1">
      <c r="A88" s="102" t="s">
        <v>91</v>
      </c>
      <c r="B88" s="103"/>
      <c r="C88" s="103"/>
      <c r="D88" s="103"/>
      <c r="E88" s="103"/>
      <c r="F88" s="104"/>
      <c r="G88" s="37">
        <f>G86+G87</f>
        <v>0</v>
      </c>
    </row>
    <row r="89" spans="1:7" ht="22.5" customHeight="1" thickBot="1">
      <c r="A89" s="118" t="s">
        <v>92</v>
      </c>
      <c r="B89" s="119"/>
      <c r="C89" s="119"/>
      <c r="D89" s="119"/>
      <c r="E89" s="119"/>
      <c r="F89" s="120"/>
      <c r="G89" s="38">
        <f>G88*3</f>
        <v>0</v>
      </c>
    </row>
  </sheetData>
  <sheetProtection password="ED08" sheet="1"/>
  <protectedRanges>
    <protectedRange sqref="F5:F85" name="Oblast1"/>
  </protectedRanges>
  <mergeCells count="32">
    <mergeCell ref="A47:A60"/>
    <mergeCell ref="A89:F89"/>
    <mergeCell ref="F58:F59"/>
    <mergeCell ref="A86:F86"/>
    <mergeCell ref="A61:A85"/>
    <mergeCell ref="B61:B62"/>
    <mergeCell ref="A87:F87"/>
    <mergeCell ref="A88:F88"/>
    <mergeCell ref="A2:E2"/>
    <mergeCell ref="D21:D22"/>
    <mergeCell ref="E21:E22"/>
    <mergeCell ref="A5:A22"/>
    <mergeCell ref="B5:B8"/>
    <mergeCell ref="A23:A46"/>
    <mergeCell ref="B27:B30"/>
    <mergeCell ref="B31:B34"/>
    <mergeCell ref="B18:B20"/>
    <mergeCell ref="D5:D8"/>
    <mergeCell ref="B21:B22"/>
    <mergeCell ref="B12:B14"/>
    <mergeCell ref="B15:B17"/>
    <mergeCell ref="B63:B64"/>
    <mergeCell ref="D58:D59"/>
    <mergeCell ref="B35:B38"/>
    <mergeCell ref="G58:G59"/>
    <mergeCell ref="F21:F22"/>
    <mergeCell ref="G21:G22"/>
    <mergeCell ref="B23:B24"/>
    <mergeCell ref="B25:B26"/>
    <mergeCell ref="B39:B42"/>
    <mergeCell ref="B43:B46"/>
    <mergeCell ref="E58:E59"/>
  </mergeCells>
  <printOptions/>
  <pageMargins left="0.25" right="0.25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Městské služby Ústí nad Labem, p.o.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Sviták</dc:creator>
  <cp:keywords/>
  <dc:description/>
  <cp:lastModifiedBy>Eflerová Klára, Ing.</cp:lastModifiedBy>
  <cp:lastPrinted>2019-09-30T09:24:28Z</cp:lastPrinted>
  <dcterms:created xsi:type="dcterms:W3CDTF">2008-01-22T10:21:55Z</dcterms:created>
  <dcterms:modified xsi:type="dcterms:W3CDTF">2019-11-21T13:34:18Z</dcterms:modified>
  <cp:category/>
  <cp:version/>
  <cp:contentType/>
  <cp:contentStatus/>
</cp:coreProperties>
</file>