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activeTab="2"/>
  </bookViews>
  <sheets>
    <sheet name="Krycí list" sheetId="14" r:id="rId1"/>
    <sheet name="vrátnice" sheetId="9" r:id="rId2"/>
    <sheet name="EPS garáže" sheetId="5" r:id="rId3"/>
    <sheet name="EPS komerční prostory" sheetId="17" r:id="rId4"/>
    <sheet name="VC+hydranty" sheetId="8" r:id="rId5"/>
    <sheet name="elektro-UPS-RPO-TOTAL" sheetId="16" r:id="rId6"/>
    <sheet name="ZDP" sheetId="10" r:id="rId7"/>
    <sheet name="UPS (2)" sheetId="12" state="hidden" r:id="rId8"/>
    <sheet name="DSPS" sheetId="13" r:id="rId9"/>
  </sheets>
  <definedNames>
    <definedName name="_xlnm.Print_Area" localSheetId="8">'DSPS'!$A$1:$F$8</definedName>
    <definedName name="_xlnm.Print_Area" localSheetId="5">'elektro-UPS-RPO-TOTAL'!$A$1:$F$13</definedName>
    <definedName name="_xlnm.Print_Area" localSheetId="2">'EPS garáže'!$A$1:$F$22</definedName>
    <definedName name="_xlnm.Print_Area" localSheetId="3">'EPS komerční prostory'!$A$1:$F$14</definedName>
    <definedName name="_xlnm.Print_Area" localSheetId="7">'UPS (2)'!$A$1:$F$14</definedName>
    <definedName name="_xlnm.Print_Area" localSheetId="4">'VC+hydranty'!$A$1:$F$12</definedName>
    <definedName name="_xlnm.Print_Area" localSheetId="1">'vrátnice'!$A$1:$F$11</definedName>
    <definedName name="_xlnm.Print_Area" localSheetId="6">'ZDP'!$A$1:$F$13</definedName>
  </definedNames>
  <calcPr calcId="191029"/>
  <extLst/>
</workbook>
</file>

<file path=xl/sharedStrings.xml><?xml version="1.0" encoding="utf-8"?>
<sst xmlns="http://schemas.openxmlformats.org/spreadsheetml/2006/main" count="294" uniqueCount="103">
  <si>
    <t>jdn</t>
  </si>
  <si>
    <t>počet jdn</t>
  </si>
  <si>
    <t>ks</t>
  </si>
  <si>
    <t>bm</t>
  </si>
  <si>
    <t>cena jdn</t>
  </si>
  <si>
    <t>cena celkem bez DPH</t>
  </si>
  <si>
    <t xml:space="preserve"> -</t>
  </si>
  <si>
    <t>kpl</t>
  </si>
  <si>
    <t>doprava, přeprava, manipulace</t>
  </si>
  <si>
    <t>pomocný a ostatní materiál, instalační a spojovací materiál</t>
  </si>
  <si>
    <t>CELKEM bez DPH</t>
  </si>
  <si>
    <t>chráněná trasa a kabel s požární odolností</t>
  </si>
  <si>
    <t>montážní práce jinde neuvedené (hodinová sazba)</t>
  </si>
  <si>
    <t>HZS</t>
  </si>
  <si>
    <t>Masarykova 239/153, 400 01 Ústí n.L.</t>
  </si>
  <si>
    <t>ERCÉ technika s.r.o.</t>
  </si>
  <si>
    <t>IČ 22832721 DIČ CZ02832721 www.erce.cz   erce@erce.cz  T 475 531 133</t>
  </si>
  <si>
    <t>Zpracoval: Ing.Tomáš Rosenkranc, M 603 451 815, dne 2018-03-25</t>
  </si>
  <si>
    <t>poznámka</t>
  </si>
  <si>
    <t>Univerzita Jana Evangelisty Purkyně</t>
  </si>
  <si>
    <t>Ústí nad Labem</t>
  </si>
  <si>
    <t>objekty kolejí K1 a K2</t>
  </si>
  <si>
    <t>ROZPOČET PROJEKTANTA</t>
  </si>
  <si>
    <t>agregované položky</t>
  </si>
  <si>
    <t xml:space="preserve">úprava hlavního rozváděče </t>
  </si>
  <si>
    <t>doplnění prvků</t>
  </si>
  <si>
    <t>klíčový trezor požární ochrany KTPO</t>
  </si>
  <si>
    <t>obslužné pole požární ochrany OPPO</t>
  </si>
  <si>
    <t>chráněná trasa a kabel NN s požární odolností</t>
  </si>
  <si>
    <t>adjustace, propojení, zkušební provoz</t>
  </si>
  <si>
    <t>dodávka a instalace UPS cca 1,5kW, záložní baterie</t>
  </si>
  <si>
    <t>výchozí revize, kontrola provozuschopnosti</t>
  </si>
  <si>
    <t>Provozní a záložní zdroj proudu UPS pro EPS-ER-ZDP</t>
  </si>
  <si>
    <t>Dokumentace skutečného provedení stavby DSPS</t>
  </si>
  <si>
    <t>popis</t>
  </si>
  <si>
    <t>list</t>
  </si>
  <si>
    <t>cena</t>
  </si>
  <si>
    <t>Zařízení staveniště</t>
  </si>
  <si>
    <t>Cestovní náhrady, stravné, ubytování</t>
  </si>
  <si>
    <t>Doprava, přeprava, manipulace</t>
  </si>
  <si>
    <t>KRYCÍ LIST</t>
  </si>
  <si>
    <t>stroboskopický maják nad KTPO</t>
  </si>
  <si>
    <t>ZDP</t>
  </si>
  <si>
    <t>DSPS</t>
  </si>
  <si>
    <t>instalace požárně odolných dveří, vybourání a instalace požární zárubně, kování a zámek, likvidace odpadů</t>
  </si>
  <si>
    <t>Městské služby Ústí nad Labem</t>
  </si>
  <si>
    <t>GARÁŽE pod MARIÁNSKOU SKALOU</t>
  </si>
  <si>
    <t>Samostatný požární úsek vrátnice</t>
  </si>
  <si>
    <t>elektromagnetický ventil</t>
  </si>
  <si>
    <t>Úprava vodní clony a hydrantů</t>
  </si>
  <si>
    <t>vyspádování potrubí VC s tryskami</t>
  </si>
  <si>
    <t>IČ 227926191 DIČ CZ22792619 www.erce.cz   erce@erce.cz  T 475 531 133</t>
  </si>
  <si>
    <t>dokumentace skutečného provedení stavby DSPS - jednotná pro celé garáže a čerpací stanici a restauraci</t>
  </si>
  <si>
    <t>teplotní kabely PHSC</t>
  </si>
  <si>
    <t xml:space="preserve">m </t>
  </si>
  <si>
    <t>jednotka ALARMWIRE2</t>
  </si>
  <si>
    <t>příchytky kabelové HL KSA6</t>
  </si>
  <si>
    <t>modul CIM800, konzole</t>
  </si>
  <si>
    <t>modul IOB800, konzole</t>
  </si>
  <si>
    <t>zdroj MXP24, zál.baterie</t>
  </si>
  <si>
    <t>hlídaný</t>
  </si>
  <si>
    <t>nastřelovací hřeby 1200 ks, pronájem nastřelovací pistole</t>
  </si>
  <si>
    <t>pkl</t>
  </si>
  <si>
    <t>ERCÉ stavby s.r.o.</t>
  </si>
  <si>
    <t>Elektrická požární signalizace EPS - GARÁŽE</t>
  </si>
  <si>
    <t>požární hlásič 830PH, patice</t>
  </si>
  <si>
    <t>tlačítkový hlásič DIN820</t>
  </si>
  <si>
    <t>požární siréna červená</t>
  </si>
  <si>
    <t>EPS</t>
  </si>
  <si>
    <t>Úpravy vrátnice</t>
  </si>
  <si>
    <t>samosatný pož.úsek</t>
  </si>
  <si>
    <t>Elektrická požární signalizace v garážích</t>
  </si>
  <si>
    <t>VC+hydranty</t>
  </si>
  <si>
    <t>Dokumentace skutečného provedení stavby</t>
  </si>
  <si>
    <t>ERCÉ stavby s.r.o., Masarykova 239/153, 400 01 Ústí nad Labem, www.erce.cz, T 475 531 133</t>
  </si>
  <si>
    <t>Zpracoval: Ing.Tomáš Rosenkranc, M 603 451 815, dne 2020-03-09</t>
  </si>
  <si>
    <t>protokolární školení obsluhy</t>
  </si>
  <si>
    <t>konfigurace a programování systému EPS</t>
  </si>
  <si>
    <t>instalace vysílače na vyhrazené frekvenci s příslušenstvím vč.projektu ZDP</t>
  </si>
  <si>
    <t>Zařízení dálkového přenosu ZDP na pult centralizované ochrany PCO Hasičského záchranného sboru v Ústí n.L. s příslušenstvím</t>
  </si>
  <si>
    <t>bezpečnostní značení</t>
  </si>
  <si>
    <t>zpracoval: Ing.Tomáš Rosenkranc, tomas.rosenkranc@erce.cz, M 603 451 815, dne 09.03.2020</t>
  </si>
  <si>
    <t>ELEKTROINSTALACE, záložní zdroj UPS, rozváděč požární ochrany RPO, TOTALSTOP</t>
  </si>
  <si>
    <t xml:space="preserve">zřízení základní elektroinstalace </t>
  </si>
  <si>
    <t>požárně dělící konstrukce, ucpávky, dotěsnění, větrací mřížky</t>
  </si>
  <si>
    <t>Elektroinstalace, UPS, RPO, TOTALSTOP</t>
  </si>
  <si>
    <t>Elektro</t>
  </si>
  <si>
    <t>záložní zdroj UPS vč.akumulátorů (start do 2 minut, 45min provozu)</t>
  </si>
  <si>
    <t>rozváděč požární ochrany RPO vystrojený</t>
  </si>
  <si>
    <t>instalace vypínacího prvku TOTALSTOP včetně příslušenství</t>
  </si>
  <si>
    <t>kabeláže, trasy s funkční odolností při požáru, zakončení</t>
  </si>
  <si>
    <t>chráněná trasa a kabel s funkční odolností při požáru</t>
  </si>
  <si>
    <t>chráněná trasa a kabel s funkční odolností při požáru 30min</t>
  </si>
  <si>
    <t>chráněná trasa a kabel s funkční odolností při požáru 45min</t>
  </si>
  <si>
    <t>nechráněná trasa a kabel bez funkční odolnosti při požáru</t>
  </si>
  <si>
    <t>výchozí kontrola provozuschopnosti EPS, funkční a a koordinanční funkční zkouška EPS+VC včetně protokolů</t>
  </si>
  <si>
    <t>Elektrická požární signalizace v komerčních prostorách (prodejna konfekce)</t>
  </si>
  <si>
    <r>
      <t xml:space="preserve">Elektrická požární signalizace EPS - OBCHODNÍ PROSTORY </t>
    </r>
    <r>
      <rPr>
        <b/>
        <sz val="12"/>
        <color theme="1"/>
        <rFont val="Arial"/>
        <family val="2"/>
      </rPr>
      <t>(PRODEJNA KONFEKCE)</t>
    </r>
  </si>
  <si>
    <t>Zařízení dálkového přenosu na PCO HZS UL a příslušenství</t>
  </si>
  <si>
    <t xml:space="preserve">trasa a kabel s funkční odolností při požáru </t>
  </si>
  <si>
    <t xml:space="preserve">trasa a kabel bez funkční odolností při požáru </t>
  </si>
  <si>
    <t>VÝKAZ VÝMĚR PROJEKTANTA EPS-VC-ZDP</t>
  </si>
  <si>
    <t>VÝKAZ VÝMĚR PROJEKTANTA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</si>
</sst>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2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 style="thick"/>
      <right/>
      <top style="thick"/>
      <bottom style="thick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/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" fontId="2" fillId="0" borderId="6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164" fontId="22" fillId="0" borderId="3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/>
    <xf numFmtId="0" fontId="22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right" vertical="center" wrapText="1"/>
    </xf>
    <xf numFmtId="164" fontId="16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0</xdr:col>
      <xdr:colOff>885825</xdr:colOff>
      <xdr:row>2</xdr:row>
      <xdr:rowOff>209550</xdr:rowOff>
    </xdr:to>
    <xdr:pic>
      <xdr:nvPicPr>
        <xdr:cNvPr id="4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1143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3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4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2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3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2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3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2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2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2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2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876300</xdr:colOff>
      <xdr:row>2</xdr:row>
      <xdr:rowOff>171450</xdr:rowOff>
    </xdr:to>
    <xdr:pic>
      <xdr:nvPicPr>
        <xdr:cNvPr id="3" name="Picture 16" descr="Z:\ERCÉ - PROVOZNÍ\ERCÉ - FORMULÁŘE - LOGA - VZORY\LOGA - ERCÉ\ERCE - čisté s 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76200"/>
          <a:ext cx="828675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 topLeftCell="A1">
      <selection activeCell="X12" sqref="X12:X13"/>
    </sheetView>
  </sheetViews>
  <sheetFormatPr defaultColWidth="9.140625" defaultRowHeight="15"/>
  <cols>
    <col min="1" max="1" width="33.00390625" style="0" customWidth="1"/>
    <col min="2" max="2" width="12.28125" style="0" customWidth="1"/>
    <col min="4" max="4" width="32.00390625" style="0" customWidth="1"/>
  </cols>
  <sheetData>
    <row r="1" spans="1:11" s="42" customFormat="1" ht="41.25" customHeight="1" thickTop="1">
      <c r="A1" s="99" t="s">
        <v>101</v>
      </c>
      <c r="B1" s="100"/>
      <c r="C1" s="100"/>
      <c r="D1" s="101"/>
      <c r="E1" s="41"/>
      <c r="F1" s="41"/>
      <c r="G1" s="41"/>
      <c r="H1" s="41"/>
      <c r="I1" s="41"/>
      <c r="J1" s="41"/>
      <c r="K1" s="41"/>
    </row>
    <row r="2" spans="1:11" s="42" customFormat="1" ht="42" customHeight="1">
      <c r="A2" s="107" t="s">
        <v>40</v>
      </c>
      <c r="B2" s="108"/>
      <c r="C2" s="108"/>
      <c r="D2" s="109"/>
      <c r="E2" s="41"/>
      <c r="F2" s="41"/>
      <c r="G2" s="41"/>
      <c r="H2" s="41"/>
      <c r="I2" s="41"/>
      <c r="J2" s="41"/>
      <c r="K2" s="41"/>
    </row>
    <row r="3" spans="1:11" ht="15">
      <c r="A3" s="102" t="s">
        <v>74</v>
      </c>
      <c r="B3" s="103"/>
      <c r="C3" s="103"/>
      <c r="D3" s="104"/>
      <c r="E3" s="43"/>
      <c r="F3" s="43"/>
      <c r="G3" s="43"/>
      <c r="H3" s="43"/>
      <c r="I3" s="43"/>
      <c r="J3" s="43"/>
      <c r="K3" s="43"/>
    </row>
    <row r="4" spans="1:11" ht="15">
      <c r="A4" s="102" t="s">
        <v>81</v>
      </c>
      <c r="B4" s="103"/>
      <c r="C4" s="103"/>
      <c r="D4" s="104"/>
      <c r="E4" s="43"/>
      <c r="F4" s="43"/>
      <c r="G4" s="43"/>
      <c r="H4" s="43"/>
      <c r="I4" s="43"/>
      <c r="J4" s="43"/>
      <c r="K4" s="43"/>
    </row>
    <row r="5" spans="1:11" s="80" customFormat="1" ht="11.25">
      <c r="A5" s="77" t="s">
        <v>34</v>
      </c>
      <c r="B5" s="78" t="s">
        <v>35</v>
      </c>
      <c r="C5" s="105" t="s">
        <v>36</v>
      </c>
      <c r="D5" s="106"/>
      <c r="E5" s="79"/>
      <c r="F5" s="79"/>
      <c r="G5" s="79"/>
      <c r="H5" s="79"/>
      <c r="I5" s="79"/>
      <c r="J5" s="79"/>
      <c r="K5" s="79"/>
    </row>
    <row r="6" spans="1:11" ht="35.1" customHeight="1">
      <c r="A6" s="74" t="s">
        <v>69</v>
      </c>
      <c r="B6" s="75" t="s">
        <v>70</v>
      </c>
      <c r="C6" s="90">
        <f>SUM(vrátnice!F11)</f>
        <v>0</v>
      </c>
      <c r="D6" s="91"/>
      <c r="E6" s="43"/>
      <c r="F6" s="43"/>
      <c r="G6" s="43"/>
      <c r="H6" s="43"/>
      <c r="I6" s="43"/>
      <c r="J6" s="43"/>
      <c r="K6" s="43"/>
    </row>
    <row r="7" spans="1:11" ht="35.1" customHeight="1">
      <c r="A7" s="74" t="s">
        <v>71</v>
      </c>
      <c r="B7" s="75" t="s">
        <v>68</v>
      </c>
      <c r="C7" s="90">
        <f>SUM('EPS garáže'!F22)</f>
        <v>0</v>
      </c>
      <c r="D7" s="91"/>
      <c r="E7" s="43"/>
      <c r="F7" s="43"/>
      <c r="G7" s="43"/>
      <c r="H7" s="43"/>
      <c r="I7" s="43"/>
      <c r="J7" s="43"/>
      <c r="K7" s="43"/>
    </row>
    <row r="8" spans="1:11" ht="41.25" customHeight="1">
      <c r="A8" s="81" t="s">
        <v>96</v>
      </c>
      <c r="B8" s="75" t="s">
        <v>68</v>
      </c>
      <c r="C8" s="90">
        <f>SUM('EPS komerční prostory'!F14)</f>
        <v>0</v>
      </c>
      <c r="D8" s="91"/>
      <c r="E8" s="43"/>
      <c r="F8" s="43"/>
      <c r="G8" s="43"/>
      <c r="H8" s="43"/>
      <c r="I8" s="43"/>
      <c r="J8" s="43"/>
      <c r="K8" s="43"/>
    </row>
    <row r="9" spans="1:11" ht="35.1" customHeight="1">
      <c r="A9" s="81" t="s">
        <v>49</v>
      </c>
      <c r="B9" s="75" t="s">
        <v>72</v>
      </c>
      <c r="C9" s="90">
        <f>SUM('VC+hydranty'!F12)</f>
        <v>0</v>
      </c>
      <c r="D9" s="91"/>
      <c r="E9" s="43"/>
      <c r="F9" s="43"/>
      <c r="G9" s="43"/>
      <c r="H9" s="43"/>
      <c r="I9" s="43"/>
      <c r="J9" s="43"/>
      <c r="K9" s="43"/>
    </row>
    <row r="10" spans="1:11" ht="35.1" customHeight="1">
      <c r="A10" s="81" t="s">
        <v>85</v>
      </c>
      <c r="B10" s="85" t="s">
        <v>86</v>
      </c>
      <c r="C10" s="90">
        <f>SUM('elektro-UPS-RPO-TOTAL'!F13)</f>
        <v>0</v>
      </c>
      <c r="D10" s="91"/>
      <c r="E10" s="43"/>
      <c r="F10" s="43"/>
      <c r="G10" s="43"/>
      <c r="H10" s="43"/>
      <c r="I10" s="43"/>
      <c r="J10" s="43"/>
      <c r="K10" s="43"/>
    </row>
    <row r="11" spans="1:11" ht="35.1" customHeight="1">
      <c r="A11" s="81" t="s">
        <v>98</v>
      </c>
      <c r="B11" s="75" t="s">
        <v>42</v>
      </c>
      <c r="C11" s="90">
        <f>SUM(ZDP!F13)</f>
        <v>0</v>
      </c>
      <c r="D11" s="91"/>
      <c r="E11" s="43"/>
      <c r="F11" s="43"/>
      <c r="G11" s="43"/>
      <c r="H11" s="43"/>
      <c r="I11" s="43"/>
      <c r="J11" s="43"/>
      <c r="K11" s="43"/>
    </row>
    <row r="12" spans="1:11" ht="35.1" customHeight="1">
      <c r="A12" s="76" t="s">
        <v>73</v>
      </c>
      <c r="B12" s="75" t="s">
        <v>43</v>
      </c>
      <c r="C12" s="92">
        <f>SUM(DSPS!F8)</f>
        <v>0</v>
      </c>
      <c r="D12" s="93"/>
      <c r="E12" s="43"/>
      <c r="F12" s="43"/>
      <c r="G12" s="43"/>
      <c r="H12" s="43"/>
      <c r="I12" s="43"/>
      <c r="J12" s="43"/>
      <c r="K12" s="43"/>
    </row>
    <row r="13" spans="1:11" ht="35.1" customHeight="1">
      <c r="A13" s="94" t="s">
        <v>37</v>
      </c>
      <c r="B13" s="95"/>
      <c r="C13" s="96" t="s">
        <v>6</v>
      </c>
      <c r="D13" s="97"/>
      <c r="E13" s="43"/>
      <c r="F13" s="43"/>
      <c r="G13" s="43"/>
      <c r="H13" s="43"/>
      <c r="I13" s="43"/>
      <c r="J13" s="43"/>
      <c r="K13" s="43"/>
    </row>
    <row r="14" spans="1:11" ht="35.1" customHeight="1">
      <c r="A14" s="94" t="s">
        <v>38</v>
      </c>
      <c r="B14" s="95"/>
      <c r="C14" s="98" t="s">
        <v>6</v>
      </c>
      <c r="D14" s="97"/>
      <c r="E14" s="43"/>
      <c r="F14" s="43"/>
      <c r="G14" s="43"/>
      <c r="H14" s="43"/>
      <c r="I14" s="43"/>
      <c r="J14" s="43"/>
      <c r="K14" s="43"/>
    </row>
    <row r="15" spans="1:11" ht="35.1" customHeight="1" thickBot="1">
      <c r="A15" s="94" t="s">
        <v>39</v>
      </c>
      <c r="B15" s="95"/>
      <c r="C15" s="98">
        <v>0</v>
      </c>
      <c r="D15" s="97"/>
      <c r="E15" s="43"/>
      <c r="F15" s="43"/>
      <c r="G15" s="43"/>
      <c r="H15" s="43"/>
      <c r="I15" s="43"/>
      <c r="J15" s="43"/>
      <c r="K15" s="43"/>
    </row>
    <row r="16" spans="1:11" s="42" customFormat="1" ht="30.6" customHeight="1" thickBot="1">
      <c r="A16" s="86" t="s">
        <v>10</v>
      </c>
      <c r="B16" s="87"/>
      <c r="C16" s="88">
        <f>SUM(C6:D15)</f>
        <v>0</v>
      </c>
      <c r="D16" s="89"/>
      <c r="E16" s="41"/>
      <c r="F16" s="41"/>
      <c r="G16" s="41"/>
      <c r="H16" s="41"/>
      <c r="I16" s="41"/>
      <c r="J16" s="41"/>
      <c r="K16" s="41"/>
    </row>
    <row r="17" spans="1:11" ht="15">
      <c r="A17" s="43"/>
      <c r="B17" s="44"/>
      <c r="C17" s="45"/>
      <c r="D17" s="45"/>
      <c r="E17" s="43"/>
      <c r="F17" s="43"/>
      <c r="G17" s="43"/>
      <c r="H17" s="43"/>
      <c r="I17" s="43"/>
      <c r="J17" s="43"/>
      <c r="K17" s="43"/>
    </row>
    <row r="18" spans="1:11" ht="15">
      <c r="A18" s="43"/>
      <c r="B18" s="44"/>
      <c r="C18" s="45"/>
      <c r="D18" s="45"/>
      <c r="E18" s="43"/>
      <c r="F18" s="43"/>
      <c r="G18" s="43"/>
      <c r="H18" s="43"/>
      <c r="I18" s="43"/>
      <c r="J18" s="43"/>
      <c r="K18" s="43"/>
    </row>
  </sheetData>
  <mergeCells count="20">
    <mergeCell ref="A1:D1"/>
    <mergeCell ref="A3:D3"/>
    <mergeCell ref="A4:D4"/>
    <mergeCell ref="C5:D5"/>
    <mergeCell ref="A2:D2"/>
    <mergeCell ref="A16:B16"/>
    <mergeCell ref="C16:D16"/>
    <mergeCell ref="C6:D6"/>
    <mergeCell ref="C7:D7"/>
    <mergeCell ref="C8:D8"/>
    <mergeCell ref="C9:D9"/>
    <mergeCell ref="C11:D11"/>
    <mergeCell ref="C12:D12"/>
    <mergeCell ref="A13:B13"/>
    <mergeCell ref="C13:D13"/>
    <mergeCell ref="A14:B14"/>
    <mergeCell ref="C14:D14"/>
    <mergeCell ref="A15:B15"/>
    <mergeCell ref="C15:D15"/>
    <mergeCell ref="C10:D10"/>
  </mergeCells>
  <printOptions/>
  <pageMargins left="0.7" right="0.7" top="0.787401575" bottom="0.7874015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1"/>
  <sheetViews>
    <sheetView workbookViewId="0" topLeftCell="A1">
      <selection activeCell="C3" sqref="C3:F4"/>
    </sheetView>
  </sheetViews>
  <sheetFormatPr defaultColWidth="9.140625" defaultRowHeight="15"/>
  <cols>
    <col min="1" max="1" width="75.28125" style="40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27.75" customHeight="1">
      <c r="A5" s="111" t="s">
        <v>47</v>
      </c>
      <c r="B5" s="111"/>
      <c r="C5" s="73"/>
      <c r="D5" s="73"/>
      <c r="E5" s="73"/>
      <c r="F5" s="7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 customHeight="1">
      <c r="A6" s="46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33.75" customHeight="1">
      <c r="A7" s="55" t="s">
        <v>44</v>
      </c>
      <c r="B7" s="47">
        <v>1</v>
      </c>
      <c r="C7" s="47" t="s">
        <v>7</v>
      </c>
      <c r="D7" s="48" t="s">
        <v>6</v>
      </c>
      <c r="E7" s="49">
        <v>0</v>
      </c>
      <c r="F7" s="50">
        <f aca="true" t="shared" si="0" ref="F7:F10">PRODUCT(B7,E7)</f>
        <v>0</v>
      </c>
      <c r="G7" s="51"/>
      <c r="H7" s="51"/>
      <c r="I7" s="52"/>
      <c r="J7" s="52"/>
    </row>
    <row r="8" spans="1:10" s="53" customFormat="1" ht="20.1" customHeight="1">
      <c r="A8" s="83" t="s">
        <v>84</v>
      </c>
      <c r="B8" s="47">
        <v>1</v>
      </c>
      <c r="C8" s="47" t="s">
        <v>7</v>
      </c>
      <c r="D8" s="54" t="s">
        <v>6</v>
      </c>
      <c r="E8" s="49">
        <v>0</v>
      </c>
      <c r="F8" s="50">
        <f aca="true" t="shared" si="1" ref="F8:F9">PRODUCT(B8,E8)</f>
        <v>0</v>
      </c>
      <c r="G8" s="51"/>
      <c r="H8" s="51"/>
      <c r="I8" s="52"/>
      <c r="J8" s="52"/>
    </row>
    <row r="9" spans="1:10" s="53" customFormat="1" ht="20.1" customHeight="1">
      <c r="A9" s="83" t="s">
        <v>83</v>
      </c>
      <c r="B9" s="47">
        <v>1</v>
      </c>
      <c r="C9" s="47" t="s">
        <v>7</v>
      </c>
      <c r="D9" s="54" t="s">
        <v>6</v>
      </c>
      <c r="E9" s="49">
        <v>0</v>
      </c>
      <c r="F9" s="50">
        <f t="shared" si="1"/>
        <v>0</v>
      </c>
      <c r="G9" s="51"/>
      <c r="H9" s="51"/>
      <c r="I9" s="52"/>
      <c r="J9" s="52"/>
    </row>
    <row r="10" spans="1:10" s="53" customFormat="1" ht="20.1" customHeight="1" thickBot="1">
      <c r="A10" s="83" t="s">
        <v>80</v>
      </c>
      <c r="B10" s="47">
        <v>1</v>
      </c>
      <c r="C10" s="47" t="s">
        <v>7</v>
      </c>
      <c r="D10" s="54" t="s">
        <v>6</v>
      </c>
      <c r="E10" s="49">
        <v>0</v>
      </c>
      <c r="F10" s="50">
        <f t="shared" si="0"/>
        <v>0</v>
      </c>
      <c r="G10" s="51"/>
      <c r="H10" s="51"/>
      <c r="I10" s="52"/>
      <c r="J10" s="52"/>
    </row>
    <row r="11" spans="1:14" s="68" customFormat="1" ht="29.25" customHeight="1" thickBot="1" thickTop="1">
      <c r="A11" s="69" t="s">
        <v>10</v>
      </c>
      <c r="B11" s="63"/>
      <c r="C11" s="63"/>
      <c r="D11" s="64"/>
      <c r="E11" s="63"/>
      <c r="F11" s="65">
        <f>SUM(F7:F10)</f>
        <v>0</v>
      </c>
      <c r="G11" s="66"/>
      <c r="H11" s="67"/>
      <c r="I11" s="67"/>
      <c r="J11" s="67"/>
      <c r="K11" s="67"/>
      <c r="L11" s="67"/>
      <c r="M11" s="67"/>
      <c r="N11" s="67"/>
    </row>
    <row r="12" ht="15.75" thickTop="1"/>
  </sheetData>
  <mergeCells count="5">
    <mergeCell ref="I4:J4"/>
    <mergeCell ref="A5:B5"/>
    <mergeCell ref="C1:F1"/>
    <mergeCell ref="C2:F2"/>
    <mergeCell ref="C3:F4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2"/>
  <sheetViews>
    <sheetView tabSelected="1" workbookViewId="0" topLeftCell="A1">
      <selection activeCell="E8" sqref="E8:E21"/>
    </sheetView>
  </sheetViews>
  <sheetFormatPr defaultColWidth="9.140625" defaultRowHeight="15"/>
  <cols>
    <col min="1" max="1" width="75.28125" style="2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27.75" customHeight="1">
      <c r="A5" s="111" t="s">
        <v>64</v>
      </c>
      <c r="B5" s="111"/>
      <c r="C5" s="73"/>
      <c r="D5" s="73"/>
      <c r="E5" s="73"/>
      <c r="F5" s="7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20.1" customHeight="1">
      <c r="A7" s="47" t="s">
        <v>53</v>
      </c>
      <c r="B7" s="47">
        <v>900</v>
      </c>
      <c r="C7" s="47" t="s">
        <v>54</v>
      </c>
      <c r="D7" s="48" t="s">
        <v>6</v>
      </c>
      <c r="E7" s="49">
        <v>0</v>
      </c>
      <c r="F7" s="50">
        <f aca="true" t="shared" si="0" ref="F7:F16">PRODUCT(B7,E7)</f>
        <v>0</v>
      </c>
      <c r="G7" s="51"/>
      <c r="H7" s="51"/>
      <c r="I7" s="52"/>
      <c r="J7" s="52"/>
    </row>
    <row r="8" spans="1:10" s="53" customFormat="1" ht="20.1" customHeight="1">
      <c r="A8" s="47" t="s">
        <v>55</v>
      </c>
      <c r="B8" s="47">
        <v>9</v>
      </c>
      <c r="C8" s="47" t="s">
        <v>2</v>
      </c>
      <c r="D8" s="48" t="s">
        <v>6</v>
      </c>
      <c r="E8" s="49">
        <v>0</v>
      </c>
      <c r="F8" s="50">
        <f t="shared" si="0"/>
        <v>0</v>
      </c>
      <c r="G8" s="51"/>
      <c r="H8" s="51"/>
      <c r="I8" s="52"/>
      <c r="J8" s="52"/>
    </row>
    <row r="9" spans="1:10" s="53" customFormat="1" ht="20.1" customHeight="1">
      <c r="A9" s="47" t="s">
        <v>56</v>
      </c>
      <c r="B9" s="47">
        <v>1200</v>
      </c>
      <c r="C9" s="47" t="s">
        <v>2</v>
      </c>
      <c r="D9" s="54" t="s">
        <v>6</v>
      </c>
      <c r="E9" s="49">
        <v>0</v>
      </c>
      <c r="F9" s="50">
        <f t="shared" si="0"/>
        <v>0</v>
      </c>
      <c r="G9" s="51"/>
      <c r="H9" s="51"/>
      <c r="I9" s="52"/>
      <c r="J9" s="52"/>
    </row>
    <row r="10" spans="1:10" s="53" customFormat="1" ht="20.1" customHeight="1">
      <c r="A10" s="47" t="s">
        <v>61</v>
      </c>
      <c r="B10" s="47">
        <v>1</v>
      </c>
      <c r="C10" s="47" t="s">
        <v>62</v>
      </c>
      <c r="D10" s="54" t="s">
        <v>6</v>
      </c>
      <c r="E10" s="49">
        <v>0</v>
      </c>
      <c r="F10" s="50">
        <f aca="true" t="shared" si="1" ref="F10:F14">PRODUCT(B10,E10)</f>
        <v>0</v>
      </c>
      <c r="G10" s="51"/>
      <c r="H10" s="51"/>
      <c r="I10" s="52"/>
      <c r="J10" s="52"/>
    </row>
    <row r="11" spans="1:10" s="53" customFormat="1" ht="20.1" customHeight="1">
      <c r="A11" s="47" t="s">
        <v>57</v>
      </c>
      <c r="B11" s="47">
        <v>7</v>
      </c>
      <c r="C11" s="47" t="s">
        <v>2</v>
      </c>
      <c r="D11" s="54" t="s">
        <v>6</v>
      </c>
      <c r="E11" s="49">
        <v>0</v>
      </c>
      <c r="F11" s="50">
        <f aca="true" t="shared" si="2" ref="F11">PRODUCT(B11,E11)</f>
        <v>0</v>
      </c>
      <c r="G11" s="51"/>
      <c r="H11" s="51"/>
      <c r="I11" s="52"/>
      <c r="J11" s="52"/>
    </row>
    <row r="12" spans="1:10" s="53" customFormat="1" ht="20.1" customHeight="1">
      <c r="A12" s="47" t="s">
        <v>58</v>
      </c>
      <c r="B12" s="47">
        <v>1</v>
      </c>
      <c r="C12" s="47" t="s">
        <v>2</v>
      </c>
      <c r="D12" s="54" t="s">
        <v>6</v>
      </c>
      <c r="E12" s="49">
        <v>0</v>
      </c>
      <c r="F12" s="50">
        <f t="shared" si="1"/>
        <v>0</v>
      </c>
      <c r="G12" s="51"/>
      <c r="H12" s="51"/>
      <c r="I12" s="52"/>
      <c r="J12" s="52"/>
    </row>
    <row r="13" spans="1:10" s="53" customFormat="1" ht="20.1" customHeight="1">
      <c r="A13" s="47" t="s">
        <v>59</v>
      </c>
      <c r="B13" s="47">
        <v>1</v>
      </c>
      <c r="C13" s="47" t="s">
        <v>2</v>
      </c>
      <c r="D13" s="54" t="s">
        <v>60</v>
      </c>
      <c r="E13" s="49">
        <v>0</v>
      </c>
      <c r="F13" s="50">
        <f t="shared" si="1"/>
        <v>0</v>
      </c>
      <c r="G13" s="51"/>
      <c r="H13" s="51"/>
      <c r="I13" s="52"/>
      <c r="J13" s="52"/>
    </row>
    <row r="14" spans="1:10" s="53" customFormat="1" ht="20.1" customHeight="1">
      <c r="A14" s="83" t="s">
        <v>92</v>
      </c>
      <c r="B14" s="47">
        <v>250</v>
      </c>
      <c r="C14" s="47" t="s">
        <v>3</v>
      </c>
      <c r="D14" s="48" t="s">
        <v>6</v>
      </c>
      <c r="E14" s="49">
        <v>0</v>
      </c>
      <c r="F14" s="50">
        <f t="shared" si="1"/>
        <v>0</v>
      </c>
      <c r="G14" s="51"/>
      <c r="H14" s="51"/>
      <c r="I14" s="52"/>
      <c r="J14" s="52"/>
    </row>
    <row r="15" spans="1:10" s="53" customFormat="1" ht="20.1" customHeight="1">
      <c r="A15" s="83" t="s">
        <v>93</v>
      </c>
      <c r="B15" s="47">
        <v>60</v>
      </c>
      <c r="C15" s="47" t="s">
        <v>3</v>
      </c>
      <c r="D15" s="48" t="s">
        <v>6</v>
      </c>
      <c r="E15" s="49">
        <v>0</v>
      </c>
      <c r="F15" s="50">
        <f aca="true" t="shared" si="3" ref="F15">PRODUCT(B15,E15)</f>
        <v>0</v>
      </c>
      <c r="G15" s="51"/>
      <c r="H15" s="51"/>
      <c r="I15" s="52"/>
      <c r="J15" s="52"/>
    </row>
    <row r="16" spans="1:10" s="53" customFormat="1" ht="20.1" customHeight="1">
      <c r="A16" s="83" t="s">
        <v>94</v>
      </c>
      <c r="B16" s="47">
        <v>300</v>
      </c>
      <c r="C16" s="47" t="s">
        <v>3</v>
      </c>
      <c r="D16" s="48" t="s">
        <v>6</v>
      </c>
      <c r="E16" s="49">
        <v>0</v>
      </c>
      <c r="F16" s="50">
        <f t="shared" si="0"/>
        <v>0</v>
      </c>
      <c r="G16" s="51"/>
      <c r="H16" s="51"/>
      <c r="I16" s="52"/>
      <c r="J16" s="52"/>
    </row>
    <row r="17" spans="1:30" s="53" customFormat="1" ht="20.1" customHeight="1">
      <c r="A17" s="55" t="s">
        <v>9</v>
      </c>
      <c r="B17" s="56">
        <v>1</v>
      </c>
      <c r="C17" s="47" t="s">
        <v>7</v>
      </c>
      <c r="D17" s="48" t="s">
        <v>6</v>
      </c>
      <c r="E17" s="49">
        <v>0</v>
      </c>
      <c r="F17" s="50">
        <f aca="true" t="shared" si="4" ref="F17:F18">PRODUCT(B17,E17)</f>
        <v>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7"/>
      <c r="X17" s="57"/>
      <c r="Y17" s="57"/>
      <c r="Z17" s="57"/>
      <c r="AA17" s="57"/>
      <c r="AB17" s="57"/>
      <c r="AC17" s="57"/>
      <c r="AD17" s="57"/>
    </row>
    <row r="18" spans="1:30" s="53" customFormat="1" ht="20.1" customHeight="1">
      <c r="A18" s="55" t="s">
        <v>12</v>
      </c>
      <c r="B18" s="56">
        <v>120</v>
      </c>
      <c r="C18" s="47" t="s">
        <v>13</v>
      </c>
      <c r="D18" s="48" t="s">
        <v>6</v>
      </c>
      <c r="E18" s="49">
        <v>0</v>
      </c>
      <c r="F18" s="50">
        <f t="shared" si="4"/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7"/>
      <c r="X18" s="57"/>
      <c r="Y18" s="57"/>
      <c r="Z18" s="57"/>
      <c r="AA18" s="57"/>
      <c r="AB18" s="57"/>
      <c r="AC18" s="57"/>
      <c r="AD18" s="57"/>
    </row>
    <row r="19" spans="1:10" s="53" customFormat="1" ht="20.1" customHeight="1">
      <c r="A19" s="84" t="s">
        <v>77</v>
      </c>
      <c r="B19" s="47">
        <v>1</v>
      </c>
      <c r="C19" s="47" t="s">
        <v>0</v>
      </c>
      <c r="D19" s="48" t="s">
        <v>6</v>
      </c>
      <c r="E19" s="49">
        <v>0</v>
      </c>
      <c r="F19" s="50">
        <f>PRODUCT(B19,E19)</f>
        <v>0</v>
      </c>
      <c r="G19" s="51"/>
      <c r="H19" s="51"/>
      <c r="I19" s="52"/>
      <c r="J19" s="52"/>
    </row>
    <row r="20" spans="1:10" s="53" customFormat="1" ht="30" customHeight="1">
      <c r="A20" s="83" t="s">
        <v>95</v>
      </c>
      <c r="B20" s="47">
        <v>1</v>
      </c>
      <c r="C20" s="47" t="s">
        <v>0</v>
      </c>
      <c r="D20" s="48" t="s">
        <v>6</v>
      </c>
      <c r="E20" s="49">
        <v>0</v>
      </c>
      <c r="F20" s="50">
        <f>PRODUCT(B20,E20)</f>
        <v>0</v>
      </c>
      <c r="G20" s="51"/>
      <c r="H20" s="51"/>
      <c r="I20" s="52"/>
      <c r="J20" s="52"/>
    </row>
    <row r="21" spans="1:30" s="53" customFormat="1" ht="20.1" customHeight="1" thickBot="1">
      <c r="A21" s="82" t="s">
        <v>76</v>
      </c>
      <c r="B21" s="58">
        <v>2</v>
      </c>
      <c r="C21" s="59" t="s">
        <v>0</v>
      </c>
      <c r="D21" s="60" t="s">
        <v>6</v>
      </c>
      <c r="E21" s="49">
        <v>0</v>
      </c>
      <c r="F21" s="61">
        <f aca="true" t="shared" si="5" ref="F21">PRODUCT(B21,E21)</f>
        <v>0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7"/>
      <c r="X21" s="57"/>
      <c r="Y21" s="57"/>
      <c r="Z21" s="57"/>
      <c r="AA21" s="57"/>
      <c r="AB21" s="57"/>
      <c r="AC21" s="57"/>
      <c r="AD21" s="57"/>
    </row>
    <row r="22" spans="1:14" s="68" customFormat="1" ht="29.25" customHeight="1" thickBot="1" thickTop="1">
      <c r="A22" s="62" t="s">
        <v>10</v>
      </c>
      <c r="B22" s="63"/>
      <c r="C22" s="63"/>
      <c r="D22" s="64"/>
      <c r="E22" s="63"/>
      <c r="F22" s="65">
        <f>SUM(F7:F21)</f>
        <v>0</v>
      </c>
      <c r="G22" s="66"/>
      <c r="H22" s="67"/>
      <c r="I22" s="67"/>
      <c r="J22" s="67"/>
      <c r="K22" s="67"/>
      <c r="L22" s="67"/>
      <c r="M22" s="67"/>
      <c r="N22" s="67"/>
    </row>
    <row r="23" ht="15.75" thickTop="1"/>
  </sheetData>
  <mergeCells count="5">
    <mergeCell ref="A5:B5"/>
    <mergeCell ref="I4:J4"/>
    <mergeCell ref="C1:F1"/>
    <mergeCell ref="C2:F2"/>
    <mergeCell ref="C3:F4"/>
  </mergeCells>
  <printOptions/>
  <pageMargins left="0.25" right="0.25" top="0.75" bottom="0.75" header="0.3" footer="0.3"/>
  <pageSetup horizontalDpi="600" verticalDpi="600" orientation="landscape" paperSize="9" scale="97" r:id="rId2"/>
  <rowBreaks count="1" manualBreakCount="1">
    <brk id="2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42778-F688-4F6B-BCB1-43A091DA7F9C}">
  <dimension ref="A1:AD15"/>
  <sheetViews>
    <sheetView workbookViewId="0" topLeftCell="A1">
      <selection activeCell="E7" sqref="E7:E13"/>
    </sheetView>
  </sheetViews>
  <sheetFormatPr defaultColWidth="9.140625" defaultRowHeight="15"/>
  <cols>
    <col min="1" max="1" width="75.28125" style="2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27.75" customHeight="1">
      <c r="A5" s="111" t="s">
        <v>97</v>
      </c>
      <c r="B5" s="111"/>
      <c r="C5" s="111"/>
      <c r="D5" s="111"/>
      <c r="E5" s="111"/>
      <c r="F5" s="1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20.1" customHeight="1">
      <c r="A7" s="47" t="s">
        <v>65</v>
      </c>
      <c r="B7" s="47">
        <v>10</v>
      </c>
      <c r="C7" s="47" t="s">
        <v>2</v>
      </c>
      <c r="D7" s="48" t="s">
        <v>6</v>
      </c>
      <c r="E7" s="49">
        <v>0</v>
      </c>
      <c r="F7" s="50">
        <f aca="true" t="shared" si="0" ref="F7:F13">PRODUCT(B7,E7)</f>
        <v>0</v>
      </c>
      <c r="G7" s="51"/>
      <c r="H7" s="51"/>
      <c r="I7" s="52"/>
      <c r="J7" s="52"/>
    </row>
    <row r="8" spans="1:10" s="53" customFormat="1" ht="20.1" customHeight="1">
      <c r="A8" s="47" t="s">
        <v>66</v>
      </c>
      <c r="B8" s="47">
        <v>2</v>
      </c>
      <c r="C8" s="47" t="s">
        <v>2</v>
      </c>
      <c r="D8" s="48" t="s">
        <v>6</v>
      </c>
      <c r="E8" s="49">
        <v>0</v>
      </c>
      <c r="F8" s="50">
        <f t="shared" si="0"/>
        <v>0</v>
      </c>
      <c r="G8" s="51"/>
      <c r="H8" s="51"/>
      <c r="I8" s="52"/>
      <c r="J8" s="52"/>
    </row>
    <row r="9" spans="1:10" s="53" customFormat="1" ht="20.1" customHeight="1">
      <c r="A9" s="47" t="s">
        <v>67</v>
      </c>
      <c r="B9" s="47">
        <v>2</v>
      </c>
      <c r="C9" s="47" t="s">
        <v>2</v>
      </c>
      <c r="D9" s="54" t="s">
        <v>6</v>
      </c>
      <c r="E9" s="49">
        <v>0</v>
      </c>
      <c r="F9" s="50">
        <f t="shared" si="0"/>
        <v>0</v>
      </c>
      <c r="G9" s="51"/>
      <c r="H9" s="51"/>
      <c r="I9" s="52"/>
      <c r="J9" s="52"/>
    </row>
    <row r="10" spans="1:10" s="53" customFormat="1" ht="20.1" customHeight="1">
      <c r="A10" s="83" t="s">
        <v>99</v>
      </c>
      <c r="B10" s="47">
        <v>130</v>
      </c>
      <c r="C10" s="47" t="s">
        <v>3</v>
      </c>
      <c r="D10" s="48" t="s">
        <v>6</v>
      </c>
      <c r="E10" s="49">
        <v>0</v>
      </c>
      <c r="F10" s="50">
        <f aca="true" t="shared" si="1" ref="F10">PRODUCT(B10,E10)</f>
        <v>0</v>
      </c>
      <c r="G10" s="51"/>
      <c r="H10" s="51"/>
      <c r="I10" s="52"/>
      <c r="J10" s="52"/>
    </row>
    <row r="11" spans="1:10" s="53" customFormat="1" ht="20.1" customHeight="1">
      <c r="A11" s="83" t="s">
        <v>100</v>
      </c>
      <c r="B11" s="47">
        <v>130</v>
      </c>
      <c r="C11" s="47" t="s">
        <v>3</v>
      </c>
      <c r="D11" s="48" t="s">
        <v>6</v>
      </c>
      <c r="E11" s="49">
        <v>0</v>
      </c>
      <c r="F11" s="50">
        <f t="shared" si="0"/>
        <v>0</v>
      </c>
      <c r="G11" s="51"/>
      <c r="H11" s="51"/>
      <c r="I11" s="52"/>
      <c r="J11" s="52"/>
    </row>
    <row r="12" spans="1:30" s="53" customFormat="1" ht="20.1" customHeight="1">
      <c r="A12" s="55" t="s">
        <v>9</v>
      </c>
      <c r="B12" s="56">
        <v>1</v>
      </c>
      <c r="C12" s="47" t="s">
        <v>7</v>
      </c>
      <c r="D12" s="48" t="s">
        <v>6</v>
      </c>
      <c r="E12" s="49">
        <v>0</v>
      </c>
      <c r="F12" s="50">
        <f t="shared" si="0"/>
        <v>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7"/>
      <c r="X12" s="57"/>
      <c r="Y12" s="57"/>
      <c r="Z12" s="57"/>
      <c r="AA12" s="57"/>
      <c r="AB12" s="57"/>
      <c r="AC12" s="57"/>
      <c r="AD12" s="57"/>
    </row>
    <row r="13" spans="1:30" s="53" customFormat="1" ht="20.1" customHeight="1" thickBot="1">
      <c r="A13" s="55" t="s">
        <v>12</v>
      </c>
      <c r="B13" s="56">
        <v>70</v>
      </c>
      <c r="C13" s="47" t="s">
        <v>13</v>
      </c>
      <c r="D13" s="48" t="s">
        <v>6</v>
      </c>
      <c r="E13" s="49">
        <v>0</v>
      </c>
      <c r="F13" s="50">
        <f t="shared" si="0"/>
        <v>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7"/>
      <c r="X13" s="57"/>
      <c r="Y13" s="57"/>
      <c r="Z13" s="57"/>
      <c r="AA13" s="57"/>
      <c r="AB13" s="57"/>
      <c r="AC13" s="57"/>
      <c r="AD13" s="57"/>
    </row>
    <row r="14" spans="1:14" s="68" customFormat="1" ht="29.25" customHeight="1" thickBot="1" thickTop="1">
      <c r="A14" s="62" t="s">
        <v>10</v>
      </c>
      <c r="B14" s="63"/>
      <c r="C14" s="63"/>
      <c r="D14" s="64"/>
      <c r="E14" s="63"/>
      <c r="F14" s="65">
        <f>SUM(F7:F13)</f>
        <v>0</v>
      </c>
      <c r="G14" s="66"/>
      <c r="H14" s="67"/>
      <c r="I14" s="67"/>
      <c r="J14" s="67"/>
      <c r="K14" s="67"/>
      <c r="L14" s="67"/>
      <c r="M14" s="67"/>
      <c r="N14" s="67"/>
    </row>
    <row r="15" spans="4:30" s="2" customFormat="1" ht="15.75" thickTop="1">
      <c r="D15" s="34"/>
      <c r="I15" s="13"/>
      <c r="J15" s="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</sheetData>
  <mergeCells count="5">
    <mergeCell ref="C1:F1"/>
    <mergeCell ref="C2:F2"/>
    <mergeCell ref="C3:F4"/>
    <mergeCell ref="I4:J4"/>
    <mergeCell ref="A5:F5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"/>
  <sheetViews>
    <sheetView workbookViewId="0" topLeftCell="A1">
      <selection activeCell="E7" sqref="E7:E11"/>
    </sheetView>
  </sheetViews>
  <sheetFormatPr defaultColWidth="9.140625" defaultRowHeight="15"/>
  <cols>
    <col min="1" max="1" width="75.28125" style="2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27.75" customHeight="1">
      <c r="A5" s="111" t="s">
        <v>49</v>
      </c>
      <c r="B5" s="111"/>
      <c r="C5" s="73"/>
      <c r="D5" s="73"/>
      <c r="E5" s="73"/>
      <c r="F5" s="7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20.1" customHeight="1">
      <c r="A7" s="47" t="s">
        <v>48</v>
      </c>
      <c r="B7" s="47">
        <v>4</v>
      </c>
      <c r="C7" s="47" t="s">
        <v>2</v>
      </c>
      <c r="D7" s="48" t="s">
        <v>6</v>
      </c>
      <c r="E7" s="49">
        <v>0</v>
      </c>
      <c r="F7" s="50">
        <f aca="true" t="shared" si="0" ref="F7:F11">PRODUCT(B7,E7)</f>
        <v>0</v>
      </c>
      <c r="G7" s="51"/>
      <c r="H7" s="51"/>
      <c r="I7" s="52"/>
      <c r="J7" s="52"/>
    </row>
    <row r="8" spans="1:10" s="53" customFormat="1" ht="20.1" customHeight="1">
      <c r="A8" s="55" t="s">
        <v>11</v>
      </c>
      <c r="B8" s="47">
        <v>8</v>
      </c>
      <c r="C8" s="47" t="s">
        <v>3</v>
      </c>
      <c r="D8" s="48" t="s">
        <v>6</v>
      </c>
      <c r="E8" s="49">
        <v>0</v>
      </c>
      <c r="F8" s="50">
        <f t="shared" si="0"/>
        <v>0</v>
      </c>
      <c r="G8" s="51"/>
      <c r="H8" s="51"/>
      <c r="I8" s="52"/>
      <c r="J8" s="52"/>
    </row>
    <row r="9" spans="1:10" s="53" customFormat="1" ht="20.1" customHeight="1">
      <c r="A9" s="47" t="s">
        <v>50</v>
      </c>
      <c r="B9" s="47">
        <v>1</v>
      </c>
      <c r="C9" s="47" t="s">
        <v>7</v>
      </c>
      <c r="D9" s="54" t="s">
        <v>6</v>
      </c>
      <c r="E9" s="49">
        <v>0</v>
      </c>
      <c r="F9" s="50">
        <f t="shared" si="0"/>
        <v>0</v>
      </c>
      <c r="G9" s="51"/>
      <c r="H9" s="51"/>
      <c r="I9" s="52"/>
      <c r="J9" s="52"/>
    </row>
    <row r="10" spans="1:30" s="53" customFormat="1" ht="20.1" customHeight="1">
      <c r="A10" s="55" t="s">
        <v>9</v>
      </c>
      <c r="B10" s="56">
        <v>1</v>
      </c>
      <c r="C10" s="47" t="s">
        <v>7</v>
      </c>
      <c r="D10" s="48" t="s">
        <v>6</v>
      </c>
      <c r="E10" s="49">
        <v>0</v>
      </c>
      <c r="F10" s="50">
        <f t="shared" si="0"/>
        <v>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7"/>
      <c r="X10" s="57"/>
      <c r="Y10" s="57"/>
      <c r="Z10" s="57"/>
      <c r="AA10" s="57"/>
      <c r="AB10" s="57"/>
      <c r="AC10" s="57"/>
      <c r="AD10" s="57"/>
    </row>
    <row r="11" spans="1:30" s="53" customFormat="1" ht="20.1" customHeight="1" thickBot="1">
      <c r="A11" s="55" t="s">
        <v>12</v>
      </c>
      <c r="B11" s="56">
        <v>40</v>
      </c>
      <c r="C11" s="47" t="s">
        <v>13</v>
      </c>
      <c r="D11" s="48" t="s">
        <v>6</v>
      </c>
      <c r="E11" s="49">
        <v>0</v>
      </c>
      <c r="F11" s="50">
        <f t="shared" si="0"/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7"/>
      <c r="X11" s="57"/>
      <c r="Y11" s="57"/>
      <c r="Z11" s="57"/>
      <c r="AA11" s="57"/>
      <c r="AB11" s="57"/>
      <c r="AC11" s="57"/>
      <c r="AD11" s="57"/>
    </row>
    <row r="12" spans="1:14" s="68" customFormat="1" ht="29.25" customHeight="1" thickBot="1" thickTop="1">
      <c r="A12" s="62" t="s">
        <v>10</v>
      </c>
      <c r="B12" s="63"/>
      <c r="C12" s="63"/>
      <c r="D12" s="64"/>
      <c r="E12" s="63"/>
      <c r="F12" s="65">
        <f>SUM(F7:F11)</f>
        <v>0</v>
      </c>
      <c r="G12" s="66"/>
      <c r="H12" s="67"/>
      <c r="I12" s="67"/>
      <c r="J12" s="67"/>
      <c r="K12" s="67"/>
      <c r="L12" s="67"/>
      <c r="M12" s="67"/>
      <c r="N12" s="67"/>
    </row>
    <row r="13" ht="15.75" thickTop="1"/>
  </sheetData>
  <mergeCells count="5">
    <mergeCell ref="I4:J4"/>
    <mergeCell ref="A5:B5"/>
    <mergeCell ref="C1:F1"/>
    <mergeCell ref="C2:F2"/>
    <mergeCell ref="C3:F4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C33C-CFA3-423A-B0D8-4C3CF0908A6D}">
  <dimension ref="A1:AD13"/>
  <sheetViews>
    <sheetView workbookViewId="0" topLeftCell="A1">
      <selection activeCell="E7" sqref="E7:E12"/>
    </sheetView>
  </sheetViews>
  <sheetFormatPr defaultColWidth="9.140625" defaultRowHeight="15"/>
  <cols>
    <col min="1" max="1" width="75.28125" style="40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42.75" customHeight="1">
      <c r="A5" s="114" t="s">
        <v>82</v>
      </c>
      <c r="B5" s="114"/>
      <c r="C5" s="114"/>
      <c r="D5" s="114"/>
      <c r="E5" s="114"/>
      <c r="F5" s="11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8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19.5" customHeight="1">
      <c r="A7" s="83" t="s">
        <v>90</v>
      </c>
      <c r="B7" s="47">
        <v>30</v>
      </c>
      <c r="C7" s="84" t="s">
        <v>3</v>
      </c>
      <c r="D7" s="48" t="s">
        <v>6</v>
      </c>
      <c r="E7" s="49">
        <v>0</v>
      </c>
      <c r="F7" s="50">
        <f aca="true" t="shared" si="0" ref="F7:F12">PRODUCT(B7,E7)</f>
        <v>0</v>
      </c>
      <c r="G7" s="51"/>
      <c r="H7" s="51"/>
      <c r="I7" s="52"/>
      <c r="J7" s="52"/>
    </row>
    <row r="8" spans="1:10" s="53" customFormat="1" ht="20.1" customHeight="1">
      <c r="A8" s="83" t="s">
        <v>87</v>
      </c>
      <c r="B8" s="47">
        <v>1</v>
      </c>
      <c r="C8" s="47" t="s">
        <v>7</v>
      </c>
      <c r="D8" s="48" t="s">
        <v>6</v>
      </c>
      <c r="E8" s="49">
        <v>0</v>
      </c>
      <c r="F8" s="50">
        <f t="shared" si="0"/>
        <v>0</v>
      </c>
      <c r="G8" s="51"/>
      <c r="H8" s="51"/>
      <c r="I8" s="52"/>
      <c r="J8" s="52"/>
    </row>
    <row r="9" spans="1:10" s="53" customFormat="1" ht="20.1" customHeight="1">
      <c r="A9" s="83" t="s">
        <v>88</v>
      </c>
      <c r="B9" s="47">
        <v>1</v>
      </c>
      <c r="C9" s="47" t="s">
        <v>7</v>
      </c>
      <c r="D9" s="54" t="s">
        <v>6</v>
      </c>
      <c r="E9" s="49">
        <v>0</v>
      </c>
      <c r="F9" s="50">
        <f t="shared" si="0"/>
        <v>0</v>
      </c>
      <c r="G9" s="51"/>
      <c r="H9" s="51"/>
      <c r="I9" s="52"/>
      <c r="J9" s="52"/>
    </row>
    <row r="10" spans="1:10" s="53" customFormat="1" ht="20.1" customHeight="1">
      <c r="A10" s="83" t="s">
        <v>89</v>
      </c>
      <c r="B10" s="47">
        <v>1</v>
      </c>
      <c r="C10" s="47" t="s">
        <v>7</v>
      </c>
      <c r="D10" s="54" t="s">
        <v>6</v>
      </c>
      <c r="E10" s="49">
        <v>0</v>
      </c>
      <c r="F10" s="50">
        <f t="shared" si="0"/>
        <v>0</v>
      </c>
      <c r="G10" s="51"/>
      <c r="H10" s="51"/>
      <c r="I10" s="52"/>
      <c r="J10" s="52"/>
    </row>
    <row r="11" spans="1:10" s="53" customFormat="1" ht="20.1" customHeight="1">
      <c r="A11" s="83" t="s">
        <v>12</v>
      </c>
      <c r="B11" s="47">
        <v>20</v>
      </c>
      <c r="C11" s="84" t="s">
        <v>13</v>
      </c>
      <c r="D11" s="48" t="s">
        <v>6</v>
      </c>
      <c r="E11" s="49">
        <v>0</v>
      </c>
      <c r="F11" s="50">
        <f t="shared" si="0"/>
        <v>0</v>
      </c>
      <c r="G11" s="51"/>
      <c r="H11" s="51"/>
      <c r="I11" s="52"/>
      <c r="J11" s="52"/>
    </row>
    <row r="12" spans="1:30" s="53" customFormat="1" ht="20.1" customHeight="1" thickBot="1">
      <c r="A12" s="55" t="s">
        <v>9</v>
      </c>
      <c r="B12" s="56">
        <v>1</v>
      </c>
      <c r="C12" s="47" t="s">
        <v>7</v>
      </c>
      <c r="D12" s="48" t="s">
        <v>6</v>
      </c>
      <c r="E12" s="49">
        <v>0</v>
      </c>
      <c r="F12" s="50">
        <f t="shared" si="0"/>
        <v>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7"/>
      <c r="X12" s="57"/>
      <c r="Y12" s="57"/>
      <c r="Z12" s="57"/>
      <c r="AA12" s="57"/>
      <c r="AB12" s="57"/>
      <c r="AC12" s="57"/>
      <c r="AD12" s="57"/>
    </row>
    <row r="13" spans="1:14" s="68" customFormat="1" ht="29.25" customHeight="1" thickBot="1" thickTop="1">
      <c r="A13" s="69" t="s">
        <v>10</v>
      </c>
      <c r="B13" s="63"/>
      <c r="C13" s="63"/>
      <c r="D13" s="64"/>
      <c r="E13" s="63"/>
      <c r="F13" s="65">
        <f>SUM(F7:F12)</f>
        <v>0</v>
      </c>
      <c r="G13" s="66"/>
      <c r="H13" s="67"/>
      <c r="I13" s="67"/>
      <c r="J13" s="67"/>
      <c r="K13" s="67"/>
      <c r="L13" s="67"/>
      <c r="M13" s="67"/>
      <c r="N13" s="67"/>
    </row>
    <row r="14" ht="15.75" thickTop="1"/>
  </sheetData>
  <mergeCells count="5">
    <mergeCell ref="C1:F1"/>
    <mergeCell ref="C2:F2"/>
    <mergeCell ref="C3:F4"/>
    <mergeCell ref="I4:J4"/>
    <mergeCell ref="A5:F5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"/>
  <sheetViews>
    <sheetView workbookViewId="0" topLeftCell="A1">
      <selection activeCell="E7" sqref="E7:E12"/>
    </sheetView>
  </sheetViews>
  <sheetFormatPr defaultColWidth="9.140625" defaultRowHeight="15"/>
  <cols>
    <col min="1" max="1" width="75.28125" style="40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42.75" customHeight="1">
      <c r="A5" s="114" t="s">
        <v>79</v>
      </c>
      <c r="B5" s="114"/>
      <c r="C5" s="114"/>
      <c r="D5" s="114"/>
      <c r="E5" s="114"/>
      <c r="F5" s="11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8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19.5" customHeight="1">
      <c r="A7" s="83" t="s">
        <v>78</v>
      </c>
      <c r="B7" s="47">
        <v>1</v>
      </c>
      <c r="C7" s="47" t="s">
        <v>7</v>
      </c>
      <c r="D7" s="48" t="s">
        <v>6</v>
      </c>
      <c r="E7" s="49">
        <v>0</v>
      </c>
      <c r="F7" s="50">
        <f aca="true" t="shared" si="0" ref="F7:F12">PRODUCT(B7,E7)</f>
        <v>0</v>
      </c>
      <c r="G7" s="51"/>
      <c r="H7" s="51"/>
      <c r="I7" s="52"/>
      <c r="J7" s="52"/>
    </row>
    <row r="8" spans="1:10" s="53" customFormat="1" ht="20.1" customHeight="1">
      <c r="A8" s="55" t="s">
        <v>26</v>
      </c>
      <c r="B8" s="47">
        <v>1</v>
      </c>
      <c r="C8" s="47" t="s">
        <v>7</v>
      </c>
      <c r="D8" s="48" t="s">
        <v>6</v>
      </c>
      <c r="E8" s="49">
        <v>0</v>
      </c>
      <c r="F8" s="50">
        <f t="shared" si="0"/>
        <v>0</v>
      </c>
      <c r="G8" s="51"/>
      <c r="H8" s="51"/>
      <c r="I8" s="52"/>
      <c r="J8" s="52"/>
    </row>
    <row r="9" spans="1:10" s="53" customFormat="1" ht="20.1" customHeight="1">
      <c r="A9" s="55" t="s">
        <v>27</v>
      </c>
      <c r="B9" s="47">
        <v>1</v>
      </c>
      <c r="C9" s="47" t="s">
        <v>7</v>
      </c>
      <c r="D9" s="54" t="s">
        <v>6</v>
      </c>
      <c r="E9" s="49">
        <v>0</v>
      </c>
      <c r="F9" s="50">
        <f aca="true" t="shared" si="1" ref="F9">PRODUCT(B9,E9)</f>
        <v>0</v>
      </c>
      <c r="G9" s="51"/>
      <c r="H9" s="51"/>
      <c r="I9" s="52"/>
      <c r="J9" s="52"/>
    </row>
    <row r="10" spans="1:10" s="53" customFormat="1" ht="20.1" customHeight="1">
      <c r="A10" s="55" t="s">
        <v>41</v>
      </c>
      <c r="B10" s="47">
        <v>1</v>
      </c>
      <c r="C10" s="47" t="s">
        <v>7</v>
      </c>
      <c r="D10" s="54" t="s">
        <v>6</v>
      </c>
      <c r="E10" s="49">
        <v>0</v>
      </c>
      <c r="F10" s="50">
        <f t="shared" si="0"/>
        <v>0</v>
      </c>
      <c r="G10" s="51"/>
      <c r="H10" s="51"/>
      <c r="I10" s="52"/>
      <c r="J10" s="52"/>
    </row>
    <row r="11" spans="1:10" s="53" customFormat="1" ht="20.1" customHeight="1">
      <c r="A11" s="83" t="s">
        <v>91</v>
      </c>
      <c r="B11" s="47">
        <v>20</v>
      </c>
      <c r="C11" s="47" t="s">
        <v>3</v>
      </c>
      <c r="D11" s="48" t="s">
        <v>6</v>
      </c>
      <c r="E11" s="49">
        <v>0</v>
      </c>
      <c r="F11" s="50">
        <f t="shared" si="0"/>
        <v>0</v>
      </c>
      <c r="G11" s="51"/>
      <c r="H11" s="51"/>
      <c r="I11" s="52"/>
      <c r="J11" s="52"/>
    </row>
    <row r="12" spans="1:30" s="53" customFormat="1" ht="20.1" customHeight="1" thickBot="1">
      <c r="A12" s="55" t="s">
        <v>9</v>
      </c>
      <c r="B12" s="56">
        <v>1</v>
      </c>
      <c r="C12" s="47" t="s">
        <v>7</v>
      </c>
      <c r="D12" s="48" t="s">
        <v>6</v>
      </c>
      <c r="E12" s="49">
        <v>0</v>
      </c>
      <c r="F12" s="50">
        <f t="shared" si="0"/>
        <v>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7"/>
      <c r="X12" s="57"/>
      <c r="Y12" s="57"/>
      <c r="Z12" s="57"/>
      <c r="AA12" s="57"/>
      <c r="AB12" s="57"/>
      <c r="AC12" s="57"/>
      <c r="AD12" s="57"/>
    </row>
    <row r="13" spans="1:14" s="68" customFormat="1" ht="29.25" customHeight="1" thickBot="1" thickTop="1">
      <c r="A13" s="69" t="s">
        <v>10</v>
      </c>
      <c r="B13" s="63"/>
      <c r="C13" s="63"/>
      <c r="D13" s="64"/>
      <c r="E13" s="63"/>
      <c r="F13" s="65">
        <f>SUM(F7:F12)</f>
        <v>0</v>
      </c>
      <c r="G13" s="66"/>
      <c r="H13" s="67"/>
      <c r="I13" s="67"/>
      <c r="J13" s="67"/>
      <c r="K13" s="67"/>
      <c r="L13" s="67"/>
      <c r="M13" s="67"/>
      <c r="N13" s="67"/>
    </row>
    <row r="14" ht="15.75" thickTop="1"/>
  </sheetData>
  <mergeCells count="5">
    <mergeCell ref="I4:J4"/>
    <mergeCell ref="C1:F1"/>
    <mergeCell ref="C2:F2"/>
    <mergeCell ref="C3:F4"/>
    <mergeCell ref="A5:F5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4"/>
  <sheetViews>
    <sheetView workbookViewId="0" topLeftCell="A1">
      <selection activeCell="D27" sqref="D27"/>
    </sheetView>
  </sheetViews>
  <sheetFormatPr defaultColWidth="9.140625" defaultRowHeight="15"/>
  <cols>
    <col min="1" max="1" width="75.28125" style="40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35" t="s">
        <v>15</v>
      </c>
      <c r="B1" s="26"/>
      <c r="C1" s="116" t="s">
        <v>19</v>
      </c>
      <c r="D1" s="116"/>
      <c r="E1" s="116"/>
      <c r="F1" s="116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36" t="s">
        <v>14</v>
      </c>
      <c r="B2" s="27"/>
      <c r="C2" s="112" t="s">
        <v>20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37" t="s">
        <v>16</v>
      </c>
      <c r="B3" s="28"/>
      <c r="C3" s="112" t="s">
        <v>21</v>
      </c>
      <c r="D3" s="112"/>
      <c r="E3" s="112"/>
      <c r="F3" s="112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37" t="s">
        <v>17</v>
      </c>
      <c r="B4" s="28"/>
      <c r="C4" s="117" t="s">
        <v>22</v>
      </c>
      <c r="D4" s="117"/>
      <c r="E4" s="117"/>
      <c r="F4" s="117"/>
      <c r="G4" s="23"/>
      <c r="H4" s="23"/>
      <c r="I4" s="110"/>
      <c r="J4" s="110"/>
      <c r="K4" s="23"/>
      <c r="L4" s="23"/>
      <c r="M4" s="23"/>
      <c r="N4" s="23"/>
    </row>
    <row r="5" spans="1:30" ht="27.75" customHeight="1">
      <c r="A5" s="111" t="s">
        <v>32</v>
      </c>
      <c r="B5" s="111"/>
      <c r="C5" s="115" t="s">
        <v>23</v>
      </c>
      <c r="D5" s="115"/>
      <c r="E5" s="115"/>
      <c r="F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8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6" ht="19.5" customHeight="1">
      <c r="A7" s="8" t="s">
        <v>30</v>
      </c>
      <c r="B7" s="9">
        <v>1</v>
      </c>
      <c r="C7" s="9" t="s">
        <v>7</v>
      </c>
      <c r="D7" s="31" t="s">
        <v>6</v>
      </c>
      <c r="E7" s="12">
        <v>45000</v>
      </c>
      <c r="F7" s="10">
        <f aca="true" t="shared" si="0" ref="F7:F13">PRODUCT(B7,E7)</f>
        <v>45000</v>
      </c>
    </row>
    <row r="8" spans="1:6" ht="20.1" customHeight="1">
      <c r="A8" s="9" t="s">
        <v>24</v>
      </c>
      <c r="B8" s="9">
        <v>1</v>
      </c>
      <c r="C8" s="9" t="s">
        <v>7</v>
      </c>
      <c r="D8" s="31" t="s">
        <v>25</v>
      </c>
      <c r="E8" s="12">
        <v>15500</v>
      </c>
      <c r="F8" s="10">
        <f t="shared" si="0"/>
        <v>15500</v>
      </c>
    </row>
    <row r="9" spans="1:6" ht="20.1" customHeight="1">
      <c r="A9" s="8" t="s">
        <v>28</v>
      </c>
      <c r="B9" s="9">
        <v>70</v>
      </c>
      <c r="C9" s="9" t="s">
        <v>3</v>
      </c>
      <c r="D9" s="31" t="s">
        <v>6</v>
      </c>
      <c r="E9" s="12">
        <v>145</v>
      </c>
      <c r="F9" s="10">
        <f t="shared" si="0"/>
        <v>10150</v>
      </c>
    </row>
    <row r="10" spans="1:30" ht="20.1" customHeight="1">
      <c r="A10" s="8" t="s">
        <v>9</v>
      </c>
      <c r="B10" s="11">
        <v>1</v>
      </c>
      <c r="C10" s="9" t="s">
        <v>7</v>
      </c>
      <c r="D10" s="31" t="s">
        <v>6</v>
      </c>
      <c r="E10" s="12">
        <v>4500</v>
      </c>
      <c r="F10" s="10">
        <f>PRODUCT(B10,E10)</f>
        <v>4500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</row>
    <row r="11" spans="1:30" ht="20.1" customHeight="1">
      <c r="A11" s="8" t="s">
        <v>29</v>
      </c>
      <c r="B11" s="11">
        <v>1</v>
      </c>
      <c r="C11" s="9" t="s">
        <v>7</v>
      </c>
      <c r="D11" s="31" t="s">
        <v>6</v>
      </c>
      <c r="E11" s="12">
        <v>15000</v>
      </c>
      <c r="F11" s="10">
        <f t="shared" si="0"/>
        <v>15000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</row>
    <row r="12" spans="1:30" ht="20.1" customHeight="1">
      <c r="A12" s="8" t="s">
        <v>31</v>
      </c>
      <c r="B12" s="11">
        <v>1</v>
      </c>
      <c r="C12" s="9" t="s">
        <v>7</v>
      </c>
      <c r="D12" s="31" t="s">
        <v>6</v>
      </c>
      <c r="E12" s="12">
        <v>5000</v>
      </c>
      <c r="F12" s="10">
        <f t="shared" si="0"/>
        <v>5000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  <c r="AA12" s="1"/>
      <c r="AB12" s="1"/>
      <c r="AC12" s="1"/>
      <c r="AD12" s="1"/>
    </row>
    <row r="13" spans="1:30" ht="20.1" customHeight="1" thickBot="1">
      <c r="A13" s="18" t="s">
        <v>8</v>
      </c>
      <c r="B13" s="19">
        <v>1</v>
      </c>
      <c r="C13" s="20" t="s">
        <v>7</v>
      </c>
      <c r="D13" s="32" t="s">
        <v>6</v>
      </c>
      <c r="E13" s="21">
        <v>3000</v>
      </c>
      <c r="F13" s="22">
        <f t="shared" si="0"/>
        <v>3000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/>
      <c r="Y13" s="1"/>
      <c r="Z13" s="1"/>
      <c r="AA13" s="1"/>
      <c r="AB13" s="1"/>
      <c r="AC13" s="1"/>
      <c r="AD13" s="1"/>
    </row>
    <row r="14" spans="1:14" s="16" customFormat="1" ht="29.25" customHeight="1" thickBot="1" thickTop="1">
      <c r="A14" s="39" t="s">
        <v>10</v>
      </c>
      <c r="B14" s="14"/>
      <c r="C14" s="14"/>
      <c r="D14" s="33"/>
      <c r="E14" s="14"/>
      <c r="F14" s="15">
        <f>SUM(F7:F13)</f>
        <v>98150</v>
      </c>
      <c r="G14" s="29"/>
      <c r="H14" s="17"/>
      <c r="I14" s="17"/>
      <c r="J14" s="17"/>
      <c r="K14" s="17"/>
      <c r="L14" s="17"/>
      <c r="M14" s="17"/>
      <c r="N14" s="17"/>
    </row>
    <row r="15" ht="15.75" thickTop="1"/>
  </sheetData>
  <mergeCells count="7">
    <mergeCell ref="I4:J4"/>
    <mergeCell ref="A5:B5"/>
    <mergeCell ref="C5:F5"/>
    <mergeCell ref="C1:F1"/>
    <mergeCell ref="C2:F2"/>
    <mergeCell ref="C3:F3"/>
    <mergeCell ref="C4:F4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8"/>
  <sheetViews>
    <sheetView workbookViewId="0" topLeftCell="A1">
      <selection activeCell="E7" sqref="E7"/>
    </sheetView>
  </sheetViews>
  <sheetFormatPr defaultColWidth="9.140625" defaultRowHeight="15"/>
  <cols>
    <col min="1" max="1" width="75.28125" style="40" customWidth="1"/>
    <col min="2" max="2" width="11.00390625" style="2" customWidth="1"/>
    <col min="3" max="3" width="9.140625" style="2" customWidth="1"/>
    <col min="4" max="4" width="12.57421875" style="34" customWidth="1"/>
    <col min="5" max="5" width="15.00390625" style="2" customWidth="1"/>
    <col min="6" max="6" width="19.421875" style="2" customWidth="1"/>
    <col min="7" max="7" width="14.57421875" style="2" bestFit="1" customWidth="1"/>
    <col min="8" max="8" width="9.140625" style="2" customWidth="1"/>
    <col min="9" max="10" width="9.140625" style="13" customWidth="1"/>
  </cols>
  <sheetData>
    <row r="1" spans="1:14" s="24" customFormat="1" ht="24.95" customHeight="1">
      <c r="A1" s="70" t="s">
        <v>63</v>
      </c>
      <c r="B1" s="26"/>
      <c r="C1" s="112" t="s">
        <v>45</v>
      </c>
      <c r="D1" s="112"/>
      <c r="E1" s="112"/>
      <c r="F1" s="112"/>
      <c r="G1" s="25"/>
      <c r="H1" s="25"/>
      <c r="I1" s="25"/>
      <c r="J1" s="25"/>
      <c r="K1" s="23"/>
      <c r="L1" s="23"/>
      <c r="M1" s="23"/>
      <c r="N1" s="23"/>
    </row>
    <row r="2" spans="1:14" s="24" customFormat="1" ht="17.1" customHeight="1">
      <c r="A2" s="71" t="s">
        <v>14</v>
      </c>
      <c r="B2" s="27"/>
      <c r="C2" s="112" t="s">
        <v>46</v>
      </c>
      <c r="D2" s="112"/>
      <c r="E2" s="112"/>
      <c r="F2" s="112"/>
      <c r="G2" s="23"/>
      <c r="H2" s="23"/>
      <c r="I2" s="23"/>
      <c r="J2" s="23"/>
      <c r="K2" s="23"/>
      <c r="L2" s="23"/>
      <c r="M2" s="23"/>
      <c r="N2" s="23"/>
    </row>
    <row r="3" spans="1:14" s="24" customFormat="1" ht="21.75" customHeight="1">
      <c r="A3" s="72" t="s">
        <v>51</v>
      </c>
      <c r="B3" s="28"/>
      <c r="C3" s="113" t="s">
        <v>102</v>
      </c>
      <c r="D3" s="113"/>
      <c r="E3" s="113"/>
      <c r="F3" s="113"/>
      <c r="G3" s="23"/>
      <c r="H3" s="23"/>
      <c r="I3" s="23"/>
      <c r="J3" s="23"/>
      <c r="K3" s="23"/>
      <c r="L3" s="23"/>
      <c r="M3" s="23"/>
      <c r="N3" s="23"/>
    </row>
    <row r="4" spans="1:14" s="24" customFormat="1" ht="21.75" customHeight="1">
      <c r="A4" s="72" t="s">
        <v>75</v>
      </c>
      <c r="B4" s="28"/>
      <c r="C4" s="113"/>
      <c r="D4" s="113"/>
      <c r="E4" s="113"/>
      <c r="F4" s="113"/>
      <c r="G4" s="23"/>
      <c r="H4" s="23"/>
      <c r="I4" s="110"/>
      <c r="J4" s="110"/>
      <c r="K4" s="23"/>
      <c r="L4" s="23"/>
      <c r="M4" s="23"/>
      <c r="N4" s="23"/>
    </row>
    <row r="5" spans="1:30" ht="27.75" customHeight="1">
      <c r="A5" s="111" t="s">
        <v>33</v>
      </c>
      <c r="B5" s="111"/>
      <c r="C5" s="73"/>
      <c r="D5" s="73"/>
      <c r="E5" s="73"/>
      <c r="F5" s="7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</row>
    <row r="6" spans="1:30" s="5" customFormat="1" ht="12">
      <c r="A6" s="38"/>
      <c r="B6" s="6" t="s">
        <v>1</v>
      </c>
      <c r="C6" s="3" t="s">
        <v>0</v>
      </c>
      <c r="D6" s="30" t="s">
        <v>18</v>
      </c>
      <c r="E6" s="7" t="s">
        <v>4</v>
      </c>
      <c r="F6" s="3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10" s="53" customFormat="1" ht="35.25" customHeight="1" thickBot="1">
      <c r="A7" s="55" t="s">
        <v>52</v>
      </c>
      <c r="B7" s="47">
        <v>1</v>
      </c>
      <c r="C7" s="47" t="s">
        <v>7</v>
      </c>
      <c r="D7" s="48" t="s">
        <v>6</v>
      </c>
      <c r="E7" s="49">
        <v>0</v>
      </c>
      <c r="F7" s="50">
        <f>PRODUCT(B7,E7)</f>
        <v>0</v>
      </c>
      <c r="G7" s="51"/>
      <c r="H7" s="51"/>
      <c r="I7" s="52"/>
      <c r="J7" s="52"/>
    </row>
    <row r="8" spans="1:14" s="68" customFormat="1" ht="29.25" customHeight="1" thickBot="1" thickTop="1">
      <c r="A8" s="69" t="s">
        <v>10</v>
      </c>
      <c r="B8" s="63"/>
      <c r="C8" s="63"/>
      <c r="D8" s="64"/>
      <c r="E8" s="63"/>
      <c r="F8" s="65">
        <f>SUM(F7:F7)</f>
        <v>0</v>
      </c>
      <c r="G8" s="66"/>
      <c r="H8" s="67"/>
      <c r="I8" s="67"/>
      <c r="J8" s="67"/>
      <c r="K8" s="67"/>
      <c r="L8" s="67"/>
      <c r="M8" s="67"/>
      <c r="N8" s="67"/>
    </row>
    <row r="9" ht="15.75" thickTop="1"/>
  </sheetData>
  <mergeCells count="5">
    <mergeCell ref="I4:J4"/>
    <mergeCell ref="A5:B5"/>
    <mergeCell ref="C1:F1"/>
    <mergeCell ref="C2:F2"/>
    <mergeCell ref="C3:F4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pavelsnobl@atlas.cz</dc:creator>
  <cp:keywords/>
  <dc:description/>
  <cp:lastModifiedBy>Tomáš Rosenkranc</cp:lastModifiedBy>
  <cp:lastPrinted>2019-09-13T10:04:07Z</cp:lastPrinted>
  <dcterms:created xsi:type="dcterms:W3CDTF">2017-07-13T16:10:39Z</dcterms:created>
  <dcterms:modified xsi:type="dcterms:W3CDTF">2020-03-23T08:16:58Z</dcterms:modified>
  <cp:category/>
  <cp:version/>
  <cp:contentType/>
  <cp:contentStatus/>
</cp:coreProperties>
</file>