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20730" windowHeight="11760" activeTab="0"/>
  </bookViews>
  <sheets>
    <sheet name="List1" sheetId="1" r:id="rId1"/>
  </sheets>
  <definedNames>
    <definedName name="_xlnm.Print_Area" localSheetId="0">'List1'!$B$1:$J$99</definedName>
  </definedNames>
  <calcPr calcId="145621"/>
</workbook>
</file>

<file path=xl/sharedStrings.xml><?xml version="1.0" encoding="utf-8"?>
<sst xmlns="http://schemas.openxmlformats.org/spreadsheetml/2006/main" count="153" uniqueCount="99">
  <si>
    <t>název</t>
  </si>
  <si>
    <t>množství</t>
  </si>
  <si>
    <t>cena za ks</t>
  </si>
  <si>
    <t>cena celkem</t>
  </si>
  <si>
    <t>materiál</t>
  </si>
  <si>
    <t>práce</t>
  </si>
  <si>
    <t>cena materiál</t>
  </si>
  <si>
    <t>cena práce</t>
  </si>
  <si>
    <t>termostatický ventil se šroubením 3/8"</t>
  </si>
  <si>
    <t>termostatický ventil se šroubením 1/2"</t>
  </si>
  <si>
    <t>termostatická hlavice</t>
  </si>
  <si>
    <t>šroubení 3/8" (RLV DN10)</t>
  </si>
  <si>
    <t>šroubení 1/2" (RLV DN15)</t>
  </si>
  <si>
    <t>potrubí ocel DN15   m</t>
  </si>
  <si>
    <t>potrubí ocel DN20   m</t>
  </si>
  <si>
    <t>ostatní drobný materiál</t>
  </si>
  <si>
    <t>CELKEM</t>
  </si>
  <si>
    <t>Firma:</t>
  </si>
  <si>
    <t>Požadavky:</t>
  </si>
  <si>
    <t>dodávka a montáž 50 ks regulačních šroubení s vypouštěním</t>
  </si>
  <si>
    <t>ostatní</t>
  </si>
  <si>
    <t>stoupačková hydronická regulace</t>
  </si>
  <si>
    <t>patní směšovací ekvitermní regulace (soubor)</t>
  </si>
  <si>
    <t>vypracování zjednodušené projektové dokumentace vyvážení topné    soustavy (kompletní PD je k dispozici)</t>
  </si>
  <si>
    <t>dodávka a montáž 8ks vyvažovacích armatur s vypouštěním na zpětné potrubí</t>
  </si>
  <si>
    <t>dodávka a montáž 8ks kulových uzávěrů na přívodní potrubí, 8ks na zpětné potrubí</t>
  </si>
  <si>
    <t>dodávka a montáž 16ks vypouštěcích armatur na přívodní i zpětné potrubí</t>
  </si>
  <si>
    <t>zaregulování vyvažovacích armatur dle předané PD</t>
  </si>
  <si>
    <t>kulový kohout uzavírací DN 25</t>
  </si>
  <si>
    <t>kulový kohout uzavírací DN 32</t>
  </si>
  <si>
    <t>vyvažovací ventil s vypouštěním DN 25</t>
  </si>
  <si>
    <t>vyvažovací ventil s vypouštěním DN 32</t>
  </si>
  <si>
    <t>vypouštěcí kul.kohouty</t>
  </si>
  <si>
    <t>Dne:</t>
  </si>
  <si>
    <t>otopná tělesa vhodná pro rekonstrukci</t>
  </si>
  <si>
    <t>22   554/400</t>
  </si>
  <si>
    <t>21   554/400</t>
  </si>
  <si>
    <t>22   554/600</t>
  </si>
  <si>
    <t>22   554/700</t>
  </si>
  <si>
    <t>22   554/900</t>
  </si>
  <si>
    <t>22   554/1000</t>
  </si>
  <si>
    <t>22   554/1200</t>
  </si>
  <si>
    <t>22   554/1400</t>
  </si>
  <si>
    <t>22   554/1600</t>
  </si>
  <si>
    <t>22   554/1800</t>
  </si>
  <si>
    <t>33   554/700</t>
  </si>
  <si>
    <t>33   554/800</t>
  </si>
  <si>
    <t>33   554/900</t>
  </si>
  <si>
    <t>33   554/1000</t>
  </si>
  <si>
    <t>33   554/1100</t>
  </si>
  <si>
    <t>33   554/1200</t>
  </si>
  <si>
    <t>33   554/1400</t>
  </si>
  <si>
    <t>33   554/1600</t>
  </si>
  <si>
    <t>33   554/1800</t>
  </si>
  <si>
    <t>33   554/2000</t>
  </si>
  <si>
    <t xml:space="preserve">elektroinstalatérské práce </t>
  </si>
  <si>
    <t>VRN</t>
  </si>
  <si>
    <t>přesun hmot</t>
  </si>
  <si>
    <t>likvidace a odvoz odpadu</t>
  </si>
  <si>
    <t>poplatek za skládku</t>
  </si>
  <si>
    <t>ochranný nátěr ležatých rozvodů v 1PP                                  bm</t>
  </si>
  <si>
    <t>"Rekonstrukce vytápění v objektu Prokopa Diviše 1605/5, Ústí nad Labem"</t>
  </si>
  <si>
    <t>Výkaz výměr</t>
  </si>
  <si>
    <t>DPH 21%</t>
  </si>
  <si>
    <t>CELKEM bez DPH</t>
  </si>
  <si>
    <t>nastavení (vyvážení) nově nainstalovaných termoventilů otopných těles dle PD</t>
  </si>
  <si>
    <t>demontáž původní izolace, nátěry a nová izolace dle příslušné ČSN</t>
  </si>
  <si>
    <t>dodávka a montáž 50 ks deskových otopných těles (např.Radik klasik R)</t>
  </si>
  <si>
    <t>provozní topná zkouška</t>
  </si>
  <si>
    <t>revize elektrozapojení směšovacího uzlu</t>
  </si>
  <si>
    <t>J</t>
  </si>
  <si>
    <t>ks</t>
  </si>
  <si>
    <t>m</t>
  </si>
  <si>
    <t>kpl</t>
  </si>
  <si>
    <t>tepelná izolace ležatých rozvodů v 1PP bm</t>
  </si>
  <si>
    <t>dodávka a montáž 50 ks termostatických dvojregulačních ventilů  např.Danfoss</t>
  </si>
  <si>
    <t>dodávka a montáž 50 ks termostatických kapalinových hlavic  např. Danfoss</t>
  </si>
  <si>
    <t>zhotovení nových ležatých přípojek k otopným tělesům z trubek ocelových</t>
  </si>
  <si>
    <t>ceny budou zahrnovat veškeré dodávky, montáže, topenářské,  zednické a elektro práce</t>
  </si>
  <si>
    <t>tlaková zkouška dle ČSN 06 0310</t>
  </si>
  <si>
    <t>zkouška těsnosti potrubí ocelové závit.</t>
  </si>
  <si>
    <t>hydraulické vyrovnání otopné soustavy</t>
  </si>
  <si>
    <t>vypouštění a napouštění otop.soustavy</t>
  </si>
  <si>
    <t>šroubení top. Mosaz DN 25</t>
  </si>
  <si>
    <t>šroubení top. Mosaz DN 32</t>
  </si>
  <si>
    <t>vsuvka mosaz. 1"</t>
  </si>
  <si>
    <t>vsuvka mosaz. 5/4"</t>
  </si>
  <si>
    <t>konzole k radiátorům - sada</t>
  </si>
  <si>
    <t>zátka radiátorová - panel</t>
  </si>
  <si>
    <t>odvzdušňovací ventil 1/2" - panel</t>
  </si>
  <si>
    <t>revize TNS</t>
  </si>
  <si>
    <t>revize elektro</t>
  </si>
  <si>
    <t>průběžný denní úklid pracovního prostoru a zejména chodby</t>
  </si>
  <si>
    <t>Příloha č. 5</t>
  </si>
  <si>
    <t>dodávka a montáž 50ks elektronických indikátorů topných nákladů s integrovaným rádiovým vysílačem</t>
  </si>
  <si>
    <t>dodávka ročního rozúčtování tepla</t>
  </si>
  <si>
    <t>měření tepla</t>
  </si>
  <si>
    <t>elektronický indikátor topných nákladů s integrovaným rádiovým vysílačem</t>
  </si>
  <si>
    <t>roční rozúčtování nákladů na teplo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</si>
</sst>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dotted"/>
      <bottom style="dotted"/>
    </border>
    <border>
      <left style="hair"/>
      <right/>
      <top style="dotted"/>
      <bottom/>
    </border>
    <border>
      <left/>
      <right/>
      <top style="dotted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4" fillId="0" borderId="0" xfId="0" applyFont="1"/>
    <xf numFmtId="0" fontId="0" fillId="0" borderId="0" xfId="0" applyAlignment="1">
      <alignment vertical="top"/>
    </xf>
    <xf numFmtId="0" fontId="3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/>
    <xf numFmtId="0" fontId="0" fillId="0" borderId="17" xfId="0" applyFill="1" applyBorder="1"/>
    <xf numFmtId="0" fontId="0" fillId="0" borderId="2" xfId="0" applyBorder="1" applyAlignment="1">
      <alignment wrapText="1"/>
    </xf>
    <xf numFmtId="0" fontId="7" fillId="0" borderId="0" xfId="0" applyFont="1"/>
    <xf numFmtId="0" fontId="6" fillId="0" borderId="10" xfId="0" applyFont="1" applyBorder="1"/>
    <xf numFmtId="164" fontId="0" fillId="0" borderId="10" xfId="0" applyNumberFormat="1" applyBorder="1"/>
    <xf numFmtId="164" fontId="2" fillId="0" borderId="10" xfId="0" applyNumberFormat="1" applyFont="1" applyBorder="1"/>
    <xf numFmtId="2" fontId="0" fillId="0" borderId="6" xfId="0" applyNumberFormat="1" applyBorder="1"/>
    <xf numFmtId="2" fontId="0" fillId="0" borderId="18" xfId="0" applyNumberFormat="1" applyBorder="1"/>
    <xf numFmtId="2" fontId="0" fillId="0" borderId="3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2" xfId="0" applyNumberFormat="1" applyBorder="1"/>
    <xf numFmtId="2" fontId="0" fillId="0" borderId="14" xfId="0" applyNumberFormat="1" applyBorder="1"/>
    <xf numFmtId="2" fontId="0" fillId="0" borderId="0" xfId="0" applyNumberFormat="1" applyBorder="1"/>
    <xf numFmtId="2" fontId="0" fillId="0" borderId="13" xfId="0" applyNumberFormat="1" applyBorder="1"/>
    <xf numFmtId="2" fontId="0" fillId="0" borderId="4" xfId="0" applyNumberFormat="1" applyBorder="1"/>
    <xf numFmtId="2" fontId="0" fillId="0" borderId="17" xfId="0" applyNumberFormat="1" applyBorder="1"/>
    <xf numFmtId="2" fontId="0" fillId="0" borderId="10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2" fontId="0" fillId="0" borderId="11" xfId="0" applyNumberFormat="1" applyBorder="1"/>
    <xf numFmtId="2" fontId="0" fillId="0" borderId="2" xfId="0" applyNumberFormat="1" applyBorder="1"/>
    <xf numFmtId="0" fontId="5" fillId="0" borderId="21" xfId="0" applyFont="1" applyBorder="1"/>
    <xf numFmtId="0" fontId="0" fillId="0" borderId="19" xfId="0" applyFill="1" applyBorder="1"/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6" xfId="0" applyFill="1" applyBorder="1" applyAlignment="1">
      <alignment wrapText="1"/>
    </xf>
    <xf numFmtId="0" fontId="0" fillId="0" borderId="4" xfId="0" applyFill="1" applyBorder="1"/>
    <xf numFmtId="0" fontId="0" fillId="0" borderId="6" xfId="0" applyFill="1" applyBorder="1"/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4" xfId="0" applyBorder="1" applyAlignment="1">
      <alignment horizontal="left" vertical="top" wrapText="1"/>
    </xf>
    <xf numFmtId="0" fontId="8" fillId="0" borderId="31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abSelected="1" view="pageBreakPreview" zoomScaleSheetLayoutView="100" workbookViewId="0" topLeftCell="B1">
      <selection activeCell="H65" sqref="H65"/>
    </sheetView>
  </sheetViews>
  <sheetFormatPr defaultColWidth="9.140625" defaultRowHeight="15"/>
  <cols>
    <col min="1" max="1" width="9.140625" style="0" hidden="1" customWidth="1"/>
    <col min="2" max="2" width="13.28125" style="0" customWidth="1"/>
    <col min="3" max="3" width="36.28125" style="0" customWidth="1"/>
    <col min="4" max="4" width="9.7109375" style="0" customWidth="1"/>
    <col min="5" max="5" width="4.7109375" style="0" customWidth="1"/>
    <col min="6" max="6" width="15.8515625" style="0" customWidth="1"/>
    <col min="7" max="7" width="15.00390625" style="0" customWidth="1"/>
    <col min="8" max="9" width="15.8515625" style="0" customWidth="1"/>
    <col min="10" max="10" width="16.8515625" style="0" customWidth="1"/>
  </cols>
  <sheetData>
    <row r="1" spans="1:10" ht="26.25">
      <c r="A1" s="12"/>
      <c r="B1" s="28" t="s">
        <v>62</v>
      </c>
      <c r="J1" t="s">
        <v>93</v>
      </c>
    </row>
    <row r="2" ht="15">
      <c r="A2" s="12"/>
    </row>
    <row r="3" spans="1:2" ht="23.25">
      <c r="A3" s="12"/>
      <c r="B3" s="13" t="s">
        <v>61</v>
      </c>
    </row>
    <row r="4" spans="1:2" ht="15">
      <c r="A4" s="12"/>
      <c r="B4" t="s">
        <v>17</v>
      </c>
    </row>
    <row r="5" ht="15">
      <c r="A5" s="12"/>
    </row>
    <row r="6" ht="15">
      <c r="A6" s="12"/>
    </row>
    <row r="7" ht="15" customHeight="1">
      <c r="A7" s="12"/>
    </row>
    <row r="8" spans="1:10" ht="15" customHeight="1">
      <c r="A8" s="12"/>
      <c r="B8" s="14" t="s">
        <v>18</v>
      </c>
      <c r="C8" s="71" t="s">
        <v>75</v>
      </c>
      <c r="D8" s="71"/>
      <c r="E8" s="71"/>
      <c r="F8" s="71"/>
      <c r="G8" s="71"/>
      <c r="H8" s="71"/>
      <c r="I8" s="71"/>
      <c r="J8" s="71"/>
    </row>
    <row r="9" spans="1:10" ht="15" customHeight="1">
      <c r="A9" s="12"/>
      <c r="B9" s="14"/>
      <c r="C9" s="72" t="s">
        <v>76</v>
      </c>
      <c r="D9" s="72"/>
      <c r="E9" s="72"/>
      <c r="F9" s="72"/>
      <c r="G9" s="72"/>
      <c r="H9" s="72"/>
      <c r="I9" s="72"/>
      <c r="J9" s="72"/>
    </row>
    <row r="10" spans="1:10" ht="15" customHeight="1">
      <c r="A10" s="12"/>
      <c r="B10" s="14"/>
      <c r="C10" s="73" t="s">
        <v>19</v>
      </c>
      <c r="D10" s="73"/>
      <c r="E10" s="73"/>
      <c r="F10" s="73"/>
      <c r="G10" s="73"/>
      <c r="H10" s="73"/>
      <c r="I10" s="73"/>
      <c r="J10" s="73"/>
    </row>
    <row r="11" spans="1:10" ht="15" customHeight="1">
      <c r="A11" s="12"/>
      <c r="B11" s="14"/>
      <c r="C11" s="74" t="s">
        <v>67</v>
      </c>
      <c r="D11" s="74"/>
      <c r="E11" s="74"/>
      <c r="F11" s="74"/>
      <c r="G11" s="74"/>
      <c r="H11" s="74"/>
      <c r="I11" s="74"/>
      <c r="J11" s="74"/>
    </row>
    <row r="12" spans="1:10" ht="15" customHeight="1">
      <c r="A12" s="12"/>
      <c r="B12" s="14"/>
      <c r="C12" s="75" t="s">
        <v>77</v>
      </c>
      <c r="D12" s="75"/>
      <c r="E12" s="75"/>
      <c r="F12" s="75"/>
      <c r="G12" s="75"/>
      <c r="H12" s="75"/>
      <c r="I12" s="75"/>
      <c r="J12" s="75"/>
    </row>
    <row r="13" spans="1:10" ht="15" customHeight="1">
      <c r="A13" s="12"/>
      <c r="B13" s="14"/>
      <c r="C13" s="76" t="s">
        <v>65</v>
      </c>
      <c r="D13" s="76"/>
      <c r="E13" s="76"/>
      <c r="F13" s="76"/>
      <c r="G13" s="76"/>
      <c r="H13" s="76"/>
      <c r="I13" s="76"/>
      <c r="J13" s="76"/>
    </row>
    <row r="14" spans="1:10" ht="15" customHeight="1">
      <c r="A14" s="12"/>
      <c r="B14" s="14"/>
      <c r="C14" s="73" t="s">
        <v>23</v>
      </c>
      <c r="D14" s="73"/>
      <c r="E14" s="73"/>
      <c r="F14" s="73"/>
      <c r="G14" s="73"/>
      <c r="H14" s="73"/>
      <c r="I14" s="73"/>
      <c r="J14" s="73"/>
    </row>
    <row r="15" spans="1:10" ht="15" customHeight="1">
      <c r="A15" s="12"/>
      <c r="B15" s="14"/>
      <c r="C15" s="72" t="s">
        <v>78</v>
      </c>
      <c r="D15" s="72"/>
      <c r="E15" s="72"/>
      <c r="F15" s="72"/>
      <c r="G15" s="72"/>
      <c r="H15" s="72"/>
      <c r="I15" s="72"/>
      <c r="J15" s="72"/>
    </row>
    <row r="16" spans="1:10" ht="15" customHeight="1">
      <c r="A16" s="12"/>
      <c r="B16" s="14"/>
      <c r="C16" s="72" t="s">
        <v>79</v>
      </c>
      <c r="D16" s="72"/>
      <c r="E16" s="72"/>
      <c r="F16" s="72"/>
      <c r="G16" s="72"/>
      <c r="H16" s="72"/>
      <c r="I16" s="72"/>
      <c r="J16" s="72"/>
    </row>
    <row r="17" spans="1:10" ht="15" customHeight="1">
      <c r="A17" s="12"/>
      <c r="B17" s="14"/>
      <c r="C17" s="76" t="s">
        <v>68</v>
      </c>
      <c r="D17" s="76"/>
      <c r="E17" s="76"/>
      <c r="F17" s="76"/>
      <c r="G17" s="76"/>
      <c r="H17" s="76"/>
      <c r="I17" s="76"/>
      <c r="J17" s="76"/>
    </row>
    <row r="18" spans="1:10" ht="15" customHeight="1">
      <c r="A18" s="12"/>
      <c r="C18" s="76" t="s">
        <v>69</v>
      </c>
      <c r="D18" s="76"/>
      <c r="E18" s="76"/>
      <c r="F18" s="76"/>
      <c r="G18" s="76"/>
      <c r="H18" s="76"/>
      <c r="I18" s="76"/>
      <c r="J18" s="76"/>
    </row>
    <row r="19" spans="1:10" ht="15" customHeight="1">
      <c r="A19" s="12"/>
      <c r="C19" s="69" t="s">
        <v>24</v>
      </c>
      <c r="D19" s="69"/>
      <c r="E19" s="69"/>
      <c r="F19" s="69"/>
      <c r="G19" s="69"/>
      <c r="H19" s="69"/>
      <c r="I19" s="69"/>
      <c r="J19" s="69"/>
    </row>
    <row r="20" spans="1:10" ht="15" customHeight="1">
      <c r="A20" s="12"/>
      <c r="C20" s="70" t="s">
        <v>25</v>
      </c>
      <c r="D20" s="70"/>
      <c r="E20" s="70"/>
      <c r="F20" s="70"/>
      <c r="G20" s="70"/>
      <c r="H20" s="70"/>
      <c r="I20" s="70"/>
      <c r="J20" s="70"/>
    </row>
    <row r="21" spans="1:10" ht="15" customHeight="1">
      <c r="A21" s="12"/>
      <c r="C21" s="67" t="s">
        <v>26</v>
      </c>
      <c r="D21" s="67"/>
      <c r="E21" s="67"/>
      <c r="F21" s="67"/>
      <c r="G21" s="67"/>
      <c r="H21" s="67"/>
      <c r="I21" s="67"/>
      <c r="J21" s="67"/>
    </row>
    <row r="22" spans="1:10" ht="15" customHeight="1">
      <c r="A22" s="12"/>
      <c r="C22" s="67" t="s">
        <v>66</v>
      </c>
      <c r="D22" s="67"/>
      <c r="E22" s="67"/>
      <c r="F22" s="67"/>
      <c r="G22" s="67"/>
      <c r="H22" s="67"/>
      <c r="I22" s="67"/>
      <c r="J22" s="67"/>
    </row>
    <row r="23" spans="1:10" ht="15" customHeight="1">
      <c r="A23" s="12"/>
      <c r="C23" s="68" t="s">
        <v>27</v>
      </c>
      <c r="D23" s="68"/>
      <c r="E23" s="68"/>
      <c r="F23" s="68"/>
      <c r="G23" s="68"/>
      <c r="H23" s="68"/>
      <c r="I23" s="68"/>
      <c r="J23" s="68"/>
    </row>
    <row r="24" spans="1:10" ht="15" customHeight="1">
      <c r="A24" s="12"/>
      <c r="C24" s="51" t="s">
        <v>94</v>
      </c>
      <c r="D24" s="52"/>
      <c r="E24" s="54"/>
      <c r="F24" s="51"/>
      <c r="G24" s="52"/>
      <c r="H24" s="52"/>
      <c r="I24" s="52"/>
      <c r="J24" s="51"/>
    </row>
    <row r="25" spans="1:10" ht="15" customHeight="1">
      <c r="A25" s="12"/>
      <c r="C25" s="53" t="s">
        <v>92</v>
      </c>
      <c r="D25" s="55"/>
      <c r="E25" s="56"/>
      <c r="F25" s="56"/>
      <c r="G25" s="55"/>
      <c r="H25" s="56"/>
      <c r="I25" s="56"/>
      <c r="J25" s="56"/>
    </row>
    <row r="26" spans="1:10" ht="15" customHeight="1">
      <c r="A26" s="12"/>
      <c r="C26" s="56" t="s">
        <v>95</v>
      </c>
      <c r="D26" s="56"/>
      <c r="E26" s="56"/>
      <c r="F26" s="56"/>
      <c r="G26" s="56"/>
      <c r="H26" s="56"/>
      <c r="I26" s="56"/>
      <c r="J26" s="56"/>
    </row>
    <row r="27" ht="15" customHeight="1" thickBot="1">
      <c r="A27" s="12"/>
    </row>
    <row r="28" spans="1:10" ht="15.75">
      <c r="A28" s="12"/>
      <c r="B28" s="62"/>
      <c r="C28" s="63" t="s">
        <v>0</v>
      </c>
      <c r="D28" s="63" t="s">
        <v>1</v>
      </c>
      <c r="E28" s="63" t="s">
        <v>70</v>
      </c>
      <c r="F28" s="65" t="s">
        <v>4</v>
      </c>
      <c r="G28" s="66"/>
      <c r="H28" s="65" t="s">
        <v>5</v>
      </c>
      <c r="I28" s="66"/>
      <c r="J28" s="63" t="s">
        <v>3</v>
      </c>
    </row>
    <row r="29" spans="1:10" ht="16.5" thickBot="1">
      <c r="A29" s="12"/>
      <c r="B29" s="62"/>
      <c r="C29" s="64"/>
      <c r="D29" s="64"/>
      <c r="E29" s="64"/>
      <c r="F29" s="5" t="s">
        <v>2</v>
      </c>
      <c r="G29" s="1" t="s">
        <v>6</v>
      </c>
      <c r="H29" s="5" t="s">
        <v>2</v>
      </c>
      <c r="I29" s="1" t="s">
        <v>7</v>
      </c>
      <c r="J29" s="64"/>
    </row>
    <row r="30" spans="1:10" ht="15">
      <c r="A30" s="12"/>
      <c r="B30" s="12"/>
      <c r="C30" s="6" t="s">
        <v>8</v>
      </c>
      <c r="D30" s="2">
        <v>20</v>
      </c>
      <c r="E30" s="2" t="s">
        <v>71</v>
      </c>
      <c r="F30" s="32"/>
      <c r="G30" s="33">
        <f aca="true" t="shared" si="0" ref="G30:G37">F30*D30</f>
        <v>0</v>
      </c>
      <c r="H30" s="32"/>
      <c r="I30" s="32">
        <f aca="true" t="shared" si="1" ref="I30:I37">H30*D30</f>
        <v>0</v>
      </c>
      <c r="J30" s="48">
        <f>SUM(I30,G30)</f>
        <v>0</v>
      </c>
    </row>
    <row r="31" spans="1:10" ht="15">
      <c r="A31" s="12"/>
      <c r="B31" s="12"/>
      <c r="C31" s="3" t="s">
        <v>9</v>
      </c>
      <c r="D31" s="3">
        <v>30</v>
      </c>
      <c r="E31" s="2" t="s">
        <v>71</v>
      </c>
      <c r="F31" s="34"/>
      <c r="G31" s="35">
        <f t="shared" si="0"/>
        <v>0</v>
      </c>
      <c r="H31" s="34"/>
      <c r="I31" s="34">
        <f t="shared" si="1"/>
        <v>0</v>
      </c>
      <c r="J31" s="34">
        <f aca="true" t="shared" si="2" ref="J31:J91">SUM(I31,G31)</f>
        <v>0</v>
      </c>
    </row>
    <row r="32" spans="1:10" ht="15">
      <c r="A32" s="12"/>
      <c r="B32" s="12"/>
      <c r="C32" s="3" t="s">
        <v>10</v>
      </c>
      <c r="D32" s="3">
        <v>50</v>
      </c>
      <c r="E32" s="2" t="s">
        <v>71</v>
      </c>
      <c r="F32" s="34"/>
      <c r="G32" s="35">
        <f t="shared" si="0"/>
        <v>0</v>
      </c>
      <c r="H32" s="34"/>
      <c r="I32" s="34">
        <f t="shared" si="1"/>
        <v>0</v>
      </c>
      <c r="J32" s="34">
        <f t="shared" si="2"/>
        <v>0</v>
      </c>
    </row>
    <row r="33" spans="1:10" ht="15">
      <c r="A33" s="12"/>
      <c r="B33" s="12"/>
      <c r="C33" s="22" t="s">
        <v>87</v>
      </c>
      <c r="D33" s="9">
        <v>50</v>
      </c>
      <c r="E33" s="9" t="s">
        <v>71</v>
      </c>
      <c r="F33" s="36"/>
      <c r="G33" s="36">
        <f t="shared" si="0"/>
        <v>0</v>
      </c>
      <c r="H33" s="36"/>
      <c r="I33" s="36">
        <f t="shared" si="1"/>
        <v>0</v>
      </c>
      <c r="J33" s="36">
        <f>SUM(I33,G33)</f>
        <v>0</v>
      </c>
    </row>
    <row r="34" spans="1:10" ht="15">
      <c r="A34" s="12"/>
      <c r="B34" s="12"/>
      <c r="C34" s="22" t="s">
        <v>88</v>
      </c>
      <c r="D34" s="9">
        <v>50</v>
      </c>
      <c r="E34" s="20" t="s">
        <v>71</v>
      </c>
      <c r="F34" s="36"/>
      <c r="G34" s="37">
        <f t="shared" si="0"/>
        <v>0</v>
      </c>
      <c r="H34" s="36"/>
      <c r="I34" s="36">
        <f t="shared" si="1"/>
        <v>0</v>
      </c>
      <c r="J34" s="36">
        <f>SUM(I34,G34)</f>
        <v>0</v>
      </c>
    </row>
    <row r="35" spans="1:10" ht="15">
      <c r="A35" s="12"/>
      <c r="B35" s="12"/>
      <c r="C35" s="22" t="s">
        <v>89</v>
      </c>
      <c r="D35" s="9">
        <v>50</v>
      </c>
      <c r="E35" s="20" t="s">
        <v>71</v>
      </c>
      <c r="F35" s="36"/>
      <c r="G35" s="37">
        <f t="shared" si="0"/>
        <v>0</v>
      </c>
      <c r="H35" s="36"/>
      <c r="I35" s="36">
        <f t="shared" si="1"/>
        <v>0</v>
      </c>
      <c r="J35" s="36">
        <f>SUM(I35,G35)</f>
        <v>0</v>
      </c>
    </row>
    <row r="36" spans="1:10" ht="15">
      <c r="A36" s="12"/>
      <c r="B36" s="12"/>
      <c r="C36" s="3" t="s">
        <v>11</v>
      </c>
      <c r="D36" s="3">
        <v>20</v>
      </c>
      <c r="E36" s="2" t="s">
        <v>71</v>
      </c>
      <c r="F36" s="34"/>
      <c r="G36" s="35">
        <f t="shared" si="0"/>
        <v>0</v>
      </c>
      <c r="H36" s="34"/>
      <c r="I36" s="34">
        <f t="shared" si="1"/>
        <v>0</v>
      </c>
      <c r="J36" s="34">
        <f t="shared" si="2"/>
        <v>0</v>
      </c>
    </row>
    <row r="37" spans="1:10" ht="15.75" thickBot="1">
      <c r="A37" s="12"/>
      <c r="B37" s="12"/>
      <c r="C37" s="4" t="s">
        <v>12</v>
      </c>
      <c r="D37" s="8">
        <v>30</v>
      </c>
      <c r="E37" s="2" t="s">
        <v>71</v>
      </c>
      <c r="F37" s="36"/>
      <c r="G37" s="37">
        <f t="shared" si="0"/>
        <v>0</v>
      </c>
      <c r="H37" s="36"/>
      <c r="I37" s="36">
        <f t="shared" si="1"/>
        <v>0</v>
      </c>
      <c r="J37" s="36">
        <f t="shared" si="2"/>
        <v>0</v>
      </c>
    </row>
    <row r="38" spans="1:11" ht="15">
      <c r="A38" s="12"/>
      <c r="B38" s="12"/>
      <c r="C38" s="16"/>
      <c r="D38" s="16"/>
      <c r="E38" s="16"/>
      <c r="F38" s="38"/>
      <c r="G38" s="38"/>
      <c r="H38" s="38"/>
      <c r="I38" s="38"/>
      <c r="J38" s="16"/>
      <c r="K38" s="12"/>
    </row>
    <row r="39" spans="1:11" ht="15.75" thickBot="1">
      <c r="A39" s="12"/>
      <c r="B39" s="49" t="s">
        <v>34</v>
      </c>
      <c r="C39" s="21"/>
      <c r="D39" s="12"/>
      <c r="E39" s="12"/>
      <c r="F39" s="39"/>
      <c r="G39" s="40"/>
      <c r="H39" s="40"/>
      <c r="I39" s="39"/>
      <c r="J39" s="12"/>
      <c r="K39" s="12"/>
    </row>
    <row r="40" spans="1:10" ht="15">
      <c r="A40" s="12"/>
      <c r="B40" s="12"/>
      <c r="C40" s="2" t="s">
        <v>36</v>
      </c>
      <c r="D40" s="6">
        <v>1</v>
      </c>
      <c r="E40" s="6" t="s">
        <v>71</v>
      </c>
      <c r="F40" s="32"/>
      <c r="G40" s="41">
        <f aca="true" t="shared" si="3" ref="G40:G58">F40*D40</f>
        <v>0</v>
      </c>
      <c r="H40" s="32"/>
      <c r="I40" s="32">
        <f aca="true" t="shared" si="4" ref="I40:I62">H40*D40</f>
        <v>0</v>
      </c>
      <c r="J40" s="32">
        <f t="shared" si="2"/>
        <v>0</v>
      </c>
    </row>
    <row r="41" spans="1:10" ht="15">
      <c r="A41" s="12"/>
      <c r="B41" s="12"/>
      <c r="C41" s="3" t="s">
        <v>35</v>
      </c>
      <c r="D41" s="3">
        <v>1</v>
      </c>
      <c r="E41" s="3" t="s">
        <v>71</v>
      </c>
      <c r="F41" s="34"/>
      <c r="G41" s="35">
        <f t="shared" si="3"/>
        <v>0</v>
      </c>
      <c r="H41" s="34"/>
      <c r="I41" s="34">
        <f t="shared" si="4"/>
        <v>0</v>
      </c>
      <c r="J41" s="34">
        <f t="shared" si="2"/>
        <v>0</v>
      </c>
    </row>
    <row r="42" spans="1:10" ht="15">
      <c r="A42" s="12"/>
      <c r="B42" s="12"/>
      <c r="C42" s="3" t="s">
        <v>37</v>
      </c>
      <c r="D42" s="3">
        <v>1</v>
      </c>
      <c r="E42" s="3" t="s">
        <v>71</v>
      </c>
      <c r="F42" s="34"/>
      <c r="G42" s="35">
        <f t="shared" si="3"/>
        <v>0</v>
      </c>
      <c r="H42" s="34"/>
      <c r="I42" s="34">
        <f t="shared" si="4"/>
        <v>0</v>
      </c>
      <c r="J42" s="34">
        <f t="shared" si="2"/>
        <v>0</v>
      </c>
    </row>
    <row r="43" spans="1:12" ht="15">
      <c r="A43" s="12"/>
      <c r="B43" s="12"/>
      <c r="C43" s="3" t="s">
        <v>38</v>
      </c>
      <c r="D43" s="3">
        <v>1</v>
      </c>
      <c r="E43" s="3" t="s">
        <v>71</v>
      </c>
      <c r="F43" s="34"/>
      <c r="G43" s="35">
        <f t="shared" si="3"/>
        <v>0</v>
      </c>
      <c r="H43" s="34"/>
      <c r="I43" s="34">
        <f t="shared" si="4"/>
        <v>0</v>
      </c>
      <c r="J43" s="34">
        <f t="shared" si="2"/>
        <v>0</v>
      </c>
      <c r="L43" s="12"/>
    </row>
    <row r="44" spans="1:10" ht="15">
      <c r="A44" s="12"/>
      <c r="B44" s="12"/>
      <c r="C44" s="3" t="s">
        <v>39</v>
      </c>
      <c r="D44" s="3">
        <v>4</v>
      </c>
      <c r="E44" s="3" t="s">
        <v>71</v>
      </c>
      <c r="F44" s="34"/>
      <c r="G44" s="35">
        <f t="shared" si="3"/>
        <v>0</v>
      </c>
      <c r="H44" s="34"/>
      <c r="I44" s="34">
        <f t="shared" si="4"/>
        <v>0</v>
      </c>
      <c r="J44" s="34">
        <f t="shared" si="2"/>
        <v>0</v>
      </c>
    </row>
    <row r="45" spans="1:10" ht="15">
      <c r="A45" s="12"/>
      <c r="B45" s="12"/>
      <c r="C45" s="3" t="s">
        <v>40</v>
      </c>
      <c r="D45" s="3">
        <v>1</v>
      </c>
      <c r="E45" s="3" t="s">
        <v>71</v>
      </c>
      <c r="F45" s="34"/>
      <c r="G45" s="35">
        <f t="shared" si="3"/>
        <v>0</v>
      </c>
      <c r="H45" s="34"/>
      <c r="I45" s="34">
        <f t="shared" si="4"/>
        <v>0</v>
      </c>
      <c r="J45" s="34">
        <f t="shared" si="2"/>
        <v>0</v>
      </c>
    </row>
    <row r="46" spans="1:10" ht="15">
      <c r="A46" s="12"/>
      <c r="B46" s="12"/>
      <c r="C46" s="3" t="s">
        <v>41</v>
      </c>
      <c r="D46" s="3">
        <v>7</v>
      </c>
      <c r="E46" s="3" t="s">
        <v>71</v>
      </c>
      <c r="F46" s="34"/>
      <c r="G46" s="35">
        <f t="shared" si="3"/>
        <v>0</v>
      </c>
      <c r="H46" s="34"/>
      <c r="I46" s="34">
        <f t="shared" si="4"/>
        <v>0</v>
      </c>
      <c r="J46" s="34">
        <f t="shared" si="2"/>
        <v>0</v>
      </c>
    </row>
    <row r="47" spans="1:10" ht="15">
      <c r="A47" s="12"/>
      <c r="B47" s="12"/>
      <c r="C47" s="3" t="s">
        <v>42</v>
      </c>
      <c r="D47" s="3">
        <v>1</v>
      </c>
      <c r="E47" s="3" t="s">
        <v>71</v>
      </c>
      <c r="F47" s="34"/>
      <c r="G47" s="35">
        <f t="shared" si="3"/>
        <v>0</v>
      </c>
      <c r="H47" s="34"/>
      <c r="I47" s="34">
        <f t="shared" si="4"/>
        <v>0</v>
      </c>
      <c r="J47" s="34">
        <f t="shared" si="2"/>
        <v>0</v>
      </c>
    </row>
    <row r="48" spans="1:10" ht="15">
      <c r="A48" s="12"/>
      <c r="B48" s="12"/>
      <c r="C48" s="3" t="s">
        <v>43</v>
      </c>
      <c r="D48" s="3">
        <v>4</v>
      </c>
      <c r="E48" s="3" t="s">
        <v>71</v>
      </c>
      <c r="F48" s="34"/>
      <c r="G48" s="35">
        <f t="shared" si="3"/>
        <v>0</v>
      </c>
      <c r="H48" s="34"/>
      <c r="I48" s="34">
        <f t="shared" si="4"/>
        <v>0</v>
      </c>
      <c r="J48" s="34">
        <f t="shared" si="2"/>
        <v>0</v>
      </c>
    </row>
    <row r="49" spans="1:10" ht="15">
      <c r="A49" s="12"/>
      <c r="B49" s="12"/>
      <c r="C49" s="3" t="s">
        <v>44</v>
      </c>
      <c r="D49" s="3">
        <v>4</v>
      </c>
      <c r="E49" s="3" t="s">
        <v>71</v>
      </c>
      <c r="F49" s="34"/>
      <c r="G49" s="35">
        <f t="shared" si="3"/>
        <v>0</v>
      </c>
      <c r="H49" s="34"/>
      <c r="I49" s="34">
        <f t="shared" si="4"/>
        <v>0</v>
      </c>
      <c r="J49" s="34">
        <f t="shared" si="2"/>
        <v>0</v>
      </c>
    </row>
    <row r="50" spans="1:10" ht="15">
      <c r="A50" s="12"/>
      <c r="B50" s="12"/>
      <c r="C50" s="3" t="s">
        <v>45</v>
      </c>
      <c r="D50" s="3">
        <v>2</v>
      </c>
      <c r="E50" s="3" t="s">
        <v>71</v>
      </c>
      <c r="F50" s="34"/>
      <c r="G50" s="35">
        <f t="shared" si="3"/>
        <v>0</v>
      </c>
      <c r="H50" s="34"/>
      <c r="I50" s="34">
        <f t="shared" si="4"/>
        <v>0</v>
      </c>
      <c r="J50" s="34">
        <f t="shared" si="2"/>
        <v>0</v>
      </c>
    </row>
    <row r="51" spans="1:10" ht="15">
      <c r="A51" s="12"/>
      <c r="B51" s="12"/>
      <c r="C51" s="3" t="s">
        <v>46</v>
      </c>
      <c r="D51" s="3">
        <v>2</v>
      </c>
      <c r="E51" s="3" t="s">
        <v>71</v>
      </c>
      <c r="F51" s="34"/>
      <c r="G51" s="35">
        <f t="shared" si="3"/>
        <v>0</v>
      </c>
      <c r="H51" s="34"/>
      <c r="I51" s="34">
        <f t="shared" si="4"/>
        <v>0</v>
      </c>
      <c r="J51" s="34">
        <f t="shared" si="2"/>
        <v>0</v>
      </c>
    </row>
    <row r="52" spans="1:10" ht="15">
      <c r="A52" s="12"/>
      <c r="B52" s="12"/>
      <c r="C52" s="3" t="s">
        <v>47</v>
      </c>
      <c r="D52" s="3">
        <v>2</v>
      </c>
      <c r="E52" s="3" t="s">
        <v>71</v>
      </c>
      <c r="F52" s="34"/>
      <c r="G52" s="35">
        <f t="shared" si="3"/>
        <v>0</v>
      </c>
      <c r="H52" s="34"/>
      <c r="I52" s="34">
        <f t="shared" si="4"/>
        <v>0</v>
      </c>
      <c r="J52" s="34">
        <f t="shared" si="2"/>
        <v>0</v>
      </c>
    </row>
    <row r="53" spans="1:10" ht="15">
      <c r="A53" s="12"/>
      <c r="B53" s="12"/>
      <c r="C53" s="3" t="s">
        <v>48</v>
      </c>
      <c r="D53" s="3">
        <v>1</v>
      </c>
      <c r="E53" s="3" t="s">
        <v>71</v>
      </c>
      <c r="F53" s="34"/>
      <c r="G53" s="35">
        <f t="shared" si="3"/>
        <v>0</v>
      </c>
      <c r="H53" s="34"/>
      <c r="I53" s="34">
        <f t="shared" si="4"/>
        <v>0</v>
      </c>
      <c r="J53" s="34">
        <f t="shared" si="2"/>
        <v>0</v>
      </c>
    </row>
    <row r="54" spans="1:10" ht="15">
      <c r="A54" s="12"/>
      <c r="B54" s="12"/>
      <c r="C54" s="3" t="s">
        <v>49</v>
      </c>
      <c r="D54" s="3">
        <v>3</v>
      </c>
      <c r="E54" s="3" t="s">
        <v>71</v>
      </c>
      <c r="F54" s="34"/>
      <c r="G54" s="35">
        <f t="shared" si="3"/>
        <v>0</v>
      </c>
      <c r="H54" s="34"/>
      <c r="I54" s="34">
        <f t="shared" si="4"/>
        <v>0</v>
      </c>
      <c r="J54" s="34">
        <f t="shared" si="2"/>
        <v>0</v>
      </c>
    </row>
    <row r="55" spans="1:10" ht="15">
      <c r="A55" s="12"/>
      <c r="B55" s="12"/>
      <c r="C55" s="3" t="s">
        <v>50</v>
      </c>
      <c r="D55" s="3">
        <v>1</v>
      </c>
      <c r="E55" s="3" t="s">
        <v>71</v>
      </c>
      <c r="F55" s="34"/>
      <c r="G55" s="35">
        <f t="shared" si="3"/>
        <v>0</v>
      </c>
      <c r="H55" s="34"/>
      <c r="I55" s="34">
        <f t="shared" si="4"/>
        <v>0</v>
      </c>
      <c r="J55" s="34">
        <f t="shared" si="2"/>
        <v>0</v>
      </c>
    </row>
    <row r="56" spans="1:10" ht="15">
      <c r="A56" s="12"/>
      <c r="B56" s="12"/>
      <c r="C56" s="3" t="s">
        <v>51</v>
      </c>
      <c r="D56" s="3">
        <v>2</v>
      </c>
      <c r="E56" s="3" t="s">
        <v>71</v>
      </c>
      <c r="F56" s="34"/>
      <c r="G56" s="35">
        <f t="shared" si="3"/>
        <v>0</v>
      </c>
      <c r="H56" s="34"/>
      <c r="I56" s="34">
        <f t="shared" si="4"/>
        <v>0</v>
      </c>
      <c r="J56" s="34">
        <f t="shared" si="2"/>
        <v>0</v>
      </c>
    </row>
    <row r="57" spans="1:10" ht="15">
      <c r="A57" s="12"/>
      <c r="B57" s="12"/>
      <c r="C57" s="3" t="s">
        <v>52</v>
      </c>
      <c r="D57" s="3">
        <v>4</v>
      </c>
      <c r="E57" s="3" t="s">
        <v>71</v>
      </c>
      <c r="F57" s="34"/>
      <c r="G57" s="35">
        <f t="shared" si="3"/>
        <v>0</v>
      </c>
      <c r="H57" s="34"/>
      <c r="I57" s="34">
        <f t="shared" si="4"/>
        <v>0</v>
      </c>
      <c r="J57" s="34">
        <f t="shared" si="2"/>
        <v>0</v>
      </c>
    </row>
    <row r="58" spans="1:10" ht="15">
      <c r="A58" s="12"/>
      <c r="B58" s="12"/>
      <c r="C58" s="3" t="s">
        <v>53</v>
      </c>
      <c r="D58" s="3">
        <v>3</v>
      </c>
      <c r="E58" s="3" t="s">
        <v>71</v>
      </c>
      <c r="F58" s="34"/>
      <c r="G58" s="35">
        <f t="shared" si="3"/>
        <v>0</v>
      </c>
      <c r="H58" s="34"/>
      <c r="I58" s="34">
        <f t="shared" si="4"/>
        <v>0</v>
      </c>
      <c r="J58" s="34">
        <f t="shared" si="2"/>
        <v>0</v>
      </c>
    </row>
    <row r="59" spans="1:10" ht="15">
      <c r="A59" s="12"/>
      <c r="B59" s="12"/>
      <c r="C59" s="3" t="s">
        <v>54</v>
      </c>
      <c r="D59" s="3">
        <v>5</v>
      </c>
      <c r="E59" s="3" t="s">
        <v>71</v>
      </c>
      <c r="F59" s="34"/>
      <c r="G59" s="35">
        <f>F59*D59</f>
        <v>0</v>
      </c>
      <c r="H59" s="34"/>
      <c r="I59" s="34">
        <f t="shared" si="4"/>
        <v>0</v>
      </c>
      <c r="J59" s="34">
        <f t="shared" si="2"/>
        <v>0</v>
      </c>
    </row>
    <row r="60" spans="1:10" ht="15">
      <c r="A60" s="12"/>
      <c r="B60" s="12"/>
      <c r="C60" s="3" t="s">
        <v>13</v>
      </c>
      <c r="D60" s="3">
        <v>200</v>
      </c>
      <c r="E60" s="3" t="s">
        <v>72</v>
      </c>
      <c r="F60" s="34"/>
      <c r="G60" s="35">
        <f aca="true" t="shared" si="5" ref="G60:G62">F60*D60</f>
        <v>0</v>
      </c>
      <c r="H60" s="34"/>
      <c r="I60" s="34">
        <f t="shared" si="4"/>
        <v>0</v>
      </c>
      <c r="J60" s="34">
        <f t="shared" si="2"/>
        <v>0</v>
      </c>
    </row>
    <row r="61" spans="1:10" ht="15">
      <c r="A61" s="12"/>
      <c r="B61" s="12"/>
      <c r="C61" s="3" t="s">
        <v>14</v>
      </c>
      <c r="D61" s="3">
        <v>40</v>
      </c>
      <c r="E61" s="3" t="s">
        <v>72</v>
      </c>
      <c r="F61" s="34"/>
      <c r="G61" s="35">
        <f t="shared" si="5"/>
        <v>0</v>
      </c>
      <c r="H61" s="34"/>
      <c r="I61" s="34">
        <f t="shared" si="4"/>
        <v>0</v>
      </c>
      <c r="J61" s="34">
        <f t="shared" si="2"/>
        <v>0</v>
      </c>
    </row>
    <row r="62" spans="1:10" ht="15.75" thickBot="1">
      <c r="A62" s="12"/>
      <c r="B62" s="12"/>
      <c r="C62" s="4" t="s">
        <v>15</v>
      </c>
      <c r="D62" s="4">
        <v>1</v>
      </c>
      <c r="E62" s="4" t="s">
        <v>73</v>
      </c>
      <c r="F62" s="42"/>
      <c r="G62" s="43">
        <f t="shared" si="5"/>
        <v>0</v>
      </c>
      <c r="H62" s="42"/>
      <c r="I62" s="42">
        <f t="shared" si="4"/>
        <v>0</v>
      </c>
      <c r="J62" s="42">
        <f t="shared" si="2"/>
        <v>0</v>
      </c>
    </row>
    <row r="63" spans="1:11" ht="15">
      <c r="A63" s="12"/>
      <c r="B63" s="12"/>
      <c r="C63" s="16"/>
      <c r="D63" s="16"/>
      <c r="E63" s="16"/>
      <c r="F63" s="38"/>
      <c r="G63" s="38"/>
      <c r="H63" s="38"/>
      <c r="I63" s="38"/>
      <c r="J63" s="16"/>
      <c r="K63" s="12"/>
    </row>
    <row r="64" spans="1:11" ht="15.75" thickBot="1">
      <c r="A64" s="12"/>
      <c r="B64" s="60" t="s">
        <v>96</v>
      </c>
      <c r="C64" s="61"/>
      <c r="D64" s="12"/>
      <c r="E64" s="12"/>
      <c r="F64" s="40"/>
      <c r="G64" s="40"/>
      <c r="H64" s="40"/>
      <c r="I64" s="40"/>
      <c r="J64" s="12"/>
      <c r="K64" s="12"/>
    </row>
    <row r="65" spans="1:11" ht="30">
      <c r="A65" s="12"/>
      <c r="B65" s="12"/>
      <c r="C65" s="57" t="s">
        <v>97</v>
      </c>
      <c r="D65" s="59">
        <v>50</v>
      </c>
      <c r="E65" s="59" t="s">
        <v>71</v>
      </c>
      <c r="F65" s="32"/>
      <c r="G65" s="32">
        <f>F65*D65</f>
        <v>0</v>
      </c>
      <c r="H65" s="32"/>
      <c r="I65" s="32">
        <f>H65*D65</f>
        <v>0</v>
      </c>
      <c r="J65" s="32">
        <f>SUM(I65,G65)</f>
        <v>0</v>
      </c>
      <c r="K65" s="12"/>
    </row>
    <row r="66" spans="1:11" ht="15.75" thickBot="1">
      <c r="A66" s="12"/>
      <c r="B66" s="12"/>
      <c r="C66" s="58" t="s">
        <v>98</v>
      </c>
      <c r="D66" s="58">
        <v>1</v>
      </c>
      <c r="E66" s="58" t="s">
        <v>73</v>
      </c>
      <c r="F66" s="42"/>
      <c r="G66" s="42"/>
      <c r="H66" s="42"/>
      <c r="I66" s="42">
        <f>H66*D66</f>
        <v>0</v>
      </c>
      <c r="J66" s="42">
        <f>SUM(I66,G66)</f>
        <v>0</v>
      </c>
      <c r="K66" s="12"/>
    </row>
    <row r="67" spans="1:11" ht="15">
      <c r="A67" s="12"/>
      <c r="B67" s="12"/>
      <c r="C67" s="12"/>
      <c r="D67" s="12"/>
      <c r="E67" s="12"/>
      <c r="F67" s="40"/>
      <c r="G67" s="40"/>
      <c r="H67" s="40"/>
      <c r="I67" s="40"/>
      <c r="J67" s="12"/>
      <c r="K67" s="12"/>
    </row>
    <row r="68" spans="1:10" ht="15">
      <c r="A68" s="12"/>
      <c r="B68" s="12"/>
      <c r="C68" s="12"/>
      <c r="D68" s="12"/>
      <c r="E68" s="12"/>
      <c r="F68" s="40"/>
      <c r="G68" s="40"/>
      <c r="H68" s="40"/>
      <c r="I68" s="40"/>
      <c r="J68" s="12"/>
    </row>
    <row r="69" spans="1:11" ht="15.75" thickBot="1">
      <c r="A69" s="12"/>
      <c r="B69" s="49" t="s">
        <v>20</v>
      </c>
      <c r="C69" s="21"/>
      <c r="D69" s="12"/>
      <c r="E69" s="12"/>
      <c r="F69" s="40"/>
      <c r="G69" s="40"/>
      <c r="H69" s="40"/>
      <c r="I69" s="40"/>
      <c r="J69" s="12"/>
      <c r="K69" s="12"/>
    </row>
    <row r="70" spans="1:10" ht="30">
      <c r="A70" s="12"/>
      <c r="B70" s="12"/>
      <c r="C70" s="27" t="s">
        <v>22</v>
      </c>
      <c r="D70" s="17">
        <v>1</v>
      </c>
      <c r="E70" s="17" t="s">
        <v>73</v>
      </c>
      <c r="F70" s="32"/>
      <c r="G70" s="32">
        <f aca="true" t="shared" si="6" ref="G70:G91">F70*D70</f>
        <v>0</v>
      </c>
      <c r="H70" s="32"/>
      <c r="I70" s="32">
        <f aca="true" t="shared" si="7" ref="I70:I91">H70*D70</f>
        <v>0</v>
      </c>
      <c r="J70" s="32">
        <f t="shared" si="2"/>
        <v>0</v>
      </c>
    </row>
    <row r="71" spans="1:10" ht="30">
      <c r="A71" s="12"/>
      <c r="B71" s="20"/>
      <c r="C71" s="22" t="s">
        <v>60</v>
      </c>
      <c r="D71" s="7">
        <v>100</v>
      </c>
      <c r="E71" s="7" t="s">
        <v>72</v>
      </c>
      <c r="F71" s="34"/>
      <c r="G71" s="34">
        <f t="shared" si="6"/>
        <v>0</v>
      </c>
      <c r="H71" s="34"/>
      <c r="I71" s="34">
        <f t="shared" si="7"/>
        <v>0</v>
      </c>
      <c r="J71" s="34">
        <f t="shared" si="2"/>
        <v>0</v>
      </c>
    </row>
    <row r="72" spans="1:10" ht="30">
      <c r="A72" s="12"/>
      <c r="B72" s="12"/>
      <c r="C72" s="22" t="s">
        <v>74</v>
      </c>
      <c r="D72" s="7">
        <v>100</v>
      </c>
      <c r="E72" s="7" t="s">
        <v>72</v>
      </c>
      <c r="F72" s="34"/>
      <c r="G72" s="34">
        <f t="shared" si="6"/>
        <v>0</v>
      </c>
      <c r="H72" s="34"/>
      <c r="I72" s="34">
        <f t="shared" si="7"/>
        <v>0</v>
      </c>
      <c r="J72" s="34">
        <f t="shared" si="2"/>
        <v>0</v>
      </c>
    </row>
    <row r="73" spans="1:10" ht="15">
      <c r="A73" s="12"/>
      <c r="B73" s="12"/>
      <c r="C73" s="3" t="s">
        <v>21</v>
      </c>
      <c r="D73" s="7">
        <v>8</v>
      </c>
      <c r="E73" s="7" t="s">
        <v>73</v>
      </c>
      <c r="F73" s="34"/>
      <c r="G73" s="34">
        <f>F73*D73</f>
        <v>0</v>
      </c>
      <c r="H73" s="34"/>
      <c r="I73" s="34">
        <f t="shared" si="7"/>
        <v>0</v>
      </c>
      <c r="J73" s="34">
        <f t="shared" si="2"/>
        <v>0</v>
      </c>
    </row>
    <row r="74" spans="1:10" ht="15">
      <c r="A74" s="12"/>
      <c r="B74" s="12"/>
      <c r="C74" s="3" t="s">
        <v>28</v>
      </c>
      <c r="D74" s="7">
        <v>8</v>
      </c>
      <c r="E74" s="7" t="s">
        <v>71</v>
      </c>
      <c r="F74" s="34"/>
      <c r="G74" s="34">
        <f t="shared" si="6"/>
        <v>0</v>
      </c>
      <c r="H74" s="34"/>
      <c r="I74" s="34">
        <f t="shared" si="7"/>
        <v>0</v>
      </c>
      <c r="J74" s="34">
        <f t="shared" si="2"/>
        <v>0</v>
      </c>
    </row>
    <row r="75" spans="1:10" ht="15">
      <c r="A75" s="12"/>
      <c r="B75" s="12"/>
      <c r="C75" s="3" t="s">
        <v>29</v>
      </c>
      <c r="D75" s="7">
        <v>8</v>
      </c>
      <c r="E75" s="7" t="s">
        <v>71</v>
      </c>
      <c r="F75" s="34"/>
      <c r="G75" s="34">
        <f t="shared" si="6"/>
        <v>0</v>
      </c>
      <c r="H75" s="34"/>
      <c r="I75" s="34">
        <f t="shared" si="7"/>
        <v>0</v>
      </c>
      <c r="J75" s="34">
        <f t="shared" si="2"/>
        <v>0</v>
      </c>
    </row>
    <row r="76" spans="1:10" ht="15">
      <c r="A76" s="12"/>
      <c r="B76" s="12"/>
      <c r="C76" s="22" t="s">
        <v>30</v>
      </c>
      <c r="D76" s="7">
        <v>4</v>
      </c>
      <c r="E76" s="7" t="s">
        <v>71</v>
      </c>
      <c r="F76" s="34"/>
      <c r="G76" s="34">
        <f t="shared" si="6"/>
        <v>0</v>
      </c>
      <c r="H76" s="34"/>
      <c r="I76" s="34">
        <f t="shared" si="7"/>
        <v>0</v>
      </c>
      <c r="J76" s="34">
        <f t="shared" si="2"/>
        <v>0</v>
      </c>
    </row>
    <row r="77" spans="1:10" ht="15">
      <c r="A77" s="12"/>
      <c r="B77" s="12"/>
      <c r="C77" s="22" t="s">
        <v>31</v>
      </c>
      <c r="D77" s="7">
        <v>4</v>
      </c>
      <c r="E77" s="7" t="s">
        <v>71</v>
      </c>
      <c r="F77" s="34"/>
      <c r="G77" s="34">
        <f t="shared" si="6"/>
        <v>0</v>
      </c>
      <c r="H77" s="34"/>
      <c r="I77" s="34">
        <f t="shared" si="7"/>
        <v>0</v>
      </c>
      <c r="J77" s="34">
        <f t="shared" si="2"/>
        <v>0</v>
      </c>
    </row>
    <row r="78" spans="1:10" ht="15">
      <c r="A78" s="12"/>
      <c r="B78" s="12"/>
      <c r="C78" s="22" t="s">
        <v>32</v>
      </c>
      <c r="D78" s="7">
        <v>16</v>
      </c>
      <c r="E78" s="7" t="s">
        <v>71</v>
      </c>
      <c r="F78" s="34"/>
      <c r="G78" s="34">
        <f t="shared" si="6"/>
        <v>0</v>
      </c>
      <c r="H78" s="34"/>
      <c r="I78" s="34">
        <f t="shared" si="7"/>
        <v>0</v>
      </c>
      <c r="J78" s="34">
        <f t="shared" si="2"/>
        <v>0</v>
      </c>
    </row>
    <row r="79" spans="1:10" ht="15">
      <c r="A79" s="12"/>
      <c r="B79" s="12"/>
      <c r="C79" s="22" t="s">
        <v>80</v>
      </c>
      <c r="D79" s="9">
        <v>240</v>
      </c>
      <c r="E79" s="9" t="s">
        <v>72</v>
      </c>
      <c r="F79" s="36"/>
      <c r="G79" s="36">
        <f t="shared" si="6"/>
        <v>0</v>
      </c>
      <c r="H79" s="36"/>
      <c r="I79" s="36">
        <f t="shared" si="7"/>
        <v>0</v>
      </c>
      <c r="J79" s="36">
        <f t="shared" si="2"/>
        <v>0</v>
      </c>
    </row>
    <row r="80" spans="1:10" ht="15">
      <c r="A80" s="12"/>
      <c r="B80" s="12"/>
      <c r="C80" s="22" t="s">
        <v>81</v>
      </c>
      <c r="D80" s="9">
        <v>1</v>
      </c>
      <c r="E80" s="9" t="s">
        <v>71</v>
      </c>
      <c r="F80" s="36"/>
      <c r="G80" s="36">
        <f t="shared" si="6"/>
        <v>0</v>
      </c>
      <c r="H80" s="36"/>
      <c r="I80" s="36">
        <f t="shared" si="7"/>
        <v>0</v>
      </c>
      <c r="J80" s="36">
        <f t="shared" si="2"/>
        <v>0</v>
      </c>
    </row>
    <row r="81" spans="1:10" ht="15">
      <c r="A81" s="12"/>
      <c r="B81" s="12"/>
      <c r="C81" s="22" t="s">
        <v>82</v>
      </c>
      <c r="D81" s="9">
        <v>50</v>
      </c>
      <c r="E81" s="9" t="s">
        <v>71</v>
      </c>
      <c r="F81" s="36"/>
      <c r="G81" s="36">
        <f t="shared" si="6"/>
        <v>0</v>
      </c>
      <c r="H81" s="36"/>
      <c r="I81" s="36">
        <f t="shared" si="7"/>
        <v>0</v>
      </c>
      <c r="J81" s="36">
        <f t="shared" si="2"/>
        <v>0</v>
      </c>
    </row>
    <row r="82" spans="1:10" ht="15">
      <c r="A82" s="12"/>
      <c r="B82" s="12"/>
      <c r="C82" s="22" t="s">
        <v>83</v>
      </c>
      <c r="D82" s="9">
        <v>8</v>
      </c>
      <c r="E82" s="9" t="s">
        <v>71</v>
      </c>
      <c r="F82" s="36"/>
      <c r="G82" s="36">
        <f t="shared" si="6"/>
        <v>0</v>
      </c>
      <c r="H82" s="36"/>
      <c r="I82" s="36">
        <f t="shared" si="7"/>
        <v>0</v>
      </c>
      <c r="J82" s="36">
        <f t="shared" si="2"/>
        <v>0</v>
      </c>
    </row>
    <row r="83" spans="1:10" ht="15">
      <c r="A83" s="12"/>
      <c r="B83" s="12"/>
      <c r="C83" s="22" t="s">
        <v>84</v>
      </c>
      <c r="D83" s="9">
        <v>8</v>
      </c>
      <c r="E83" s="9" t="s">
        <v>71</v>
      </c>
      <c r="F83" s="36"/>
      <c r="G83" s="36">
        <f t="shared" si="6"/>
        <v>0</v>
      </c>
      <c r="H83" s="36"/>
      <c r="I83" s="36">
        <f t="shared" si="7"/>
        <v>0</v>
      </c>
      <c r="J83" s="36">
        <f t="shared" si="2"/>
        <v>0</v>
      </c>
    </row>
    <row r="84" spans="1:10" ht="15">
      <c r="A84" s="12"/>
      <c r="B84" s="12"/>
      <c r="C84" s="22" t="s">
        <v>85</v>
      </c>
      <c r="D84" s="9">
        <v>8</v>
      </c>
      <c r="E84" s="9" t="s">
        <v>71</v>
      </c>
      <c r="F84" s="36"/>
      <c r="G84" s="36">
        <f t="shared" si="6"/>
        <v>0</v>
      </c>
      <c r="H84" s="36"/>
      <c r="I84" s="36">
        <f t="shared" si="7"/>
        <v>0</v>
      </c>
      <c r="J84" s="36">
        <f t="shared" si="2"/>
        <v>0</v>
      </c>
    </row>
    <row r="85" spans="1:10" ht="15">
      <c r="A85" s="12"/>
      <c r="B85" s="12"/>
      <c r="C85" s="22" t="s">
        <v>86</v>
      </c>
      <c r="D85" s="9">
        <v>8</v>
      </c>
      <c r="E85" s="9" t="s">
        <v>71</v>
      </c>
      <c r="F85" s="36"/>
      <c r="G85" s="36">
        <f t="shared" si="6"/>
        <v>0</v>
      </c>
      <c r="H85" s="36"/>
      <c r="I85" s="36">
        <f t="shared" si="7"/>
        <v>0</v>
      </c>
      <c r="J85" s="36">
        <f t="shared" si="2"/>
        <v>0</v>
      </c>
    </row>
    <row r="86" spans="1:10" ht="15">
      <c r="A86" s="12"/>
      <c r="B86" s="12"/>
      <c r="C86" s="22" t="s">
        <v>90</v>
      </c>
      <c r="D86" s="9">
        <v>1</v>
      </c>
      <c r="E86" s="9" t="s">
        <v>71</v>
      </c>
      <c r="F86" s="36"/>
      <c r="G86" s="36">
        <f t="shared" si="6"/>
        <v>0</v>
      </c>
      <c r="H86" s="36"/>
      <c r="I86" s="36">
        <f t="shared" si="7"/>
        <v>0</v>
      </c>
      <c r="J86" s="36">
        <f t="shared" si="2"/>
        <v>0</v>
      </c>
    </row>
    <row r="87" spans="1:10" ht="15">
      <c r="A87" s="12"/>
      <c r="B87" s="12"/>
      <c r="C87" s="22" t="s">
        <v>91</v>
      </c>
      <c r="D87" s="9">
        <v>1</v>
      </c>
      <c r="E87" s="9" t="s">
        <v>71</v>
      </c>
      <c r="F87" s="36"/>
      <c r="G87" s="36">
        <f t="shared" si="6"/>
        <v>0</v>
      </c>
      <c r="H87" s="36"/>
      <c r="I87" s="36">
        <f t="shared" si="7"/>
        <v>0</v>
      </c>
      <c r="J87" s="36">
        <f t="shared" si="2"/>
        <v>0</v>
      </c>
    </row>
    <row r="88" spans="1:10" ht="15">
      <c r="A88" s="12"/>
      <c r="B88" s="12"/>
      <c r="C88" s="22" t="s">
        <v>55</v>
      </c>
      <c r="D88" s="9">
        <v>1</v>
      </c>
      <c r="E88" s="9" t="s">
        <v>73</v>
      </c>
      <c r="F88" s="36"/>
      <c r="G88" s="36">
        <f t="shared" si="6"/>
        <v>0</v>
      </c>
      <c r="H88" s="36"/>
      <c r="I88" s="36">
        <f t="shared" si="7"/>
        <v>0</v>
      </c>
      <c r="J88" s="36">
        <f t="shared" si="2"/>
        <v>0</v>
      </c>
    </row>
    <row r="89" spans="1:10" ht="15">
      <c r="A89" s="12"/>
      <c r="B89" s="12"/>
      <c r="C89" s="22" t="s">
        <v>58</v>
      </c>
      <c r="D89" s="9">
        <v>1</v>
      </c>
      <c r="E89" s="9" t="s">
        <v>73</v>
      </c>
      <c r="F89" s="36"/>
      <c r="G89" s="36">
        <f t="shared" si="6"/>
        <v>0</v>
      </c>
      <c r="H89" s="36"/>
      <c r="I89" s="36">
        <f t="shared" si="7"/>
        <v>0</v>
      </c>
      <c r="J89" s="36">
        <f t="shared" si="2"/>
        <v>0</v>
      </c>
    </row>
    <row r="90" spans="1:10" ht="15">
      <c r="A90" s="12"/>
      <c r="B90" s="12"/>
      <c r="C90" s="22" t="s">
        <v>59</v>
      </c>
      <c r="D90" s="9">
        <v>1</v>
      </c>
      <c r="E90" s="9" t="s">
        <v>73</v>
      </c>
      <c r="F90" s="36"/>
      <c r="G90" s="36">
        <f t="shared" si="6"/>
        <v>0</v>
      </c>
      <c r="H90" s="36"/>
      <c r="I90" s="36">
        <f t="shared" si="7"/>
        <v>0</v>
      </c>
      <c r="J90" s="36">
        <f t="shared" si="2"/>
        <v>0</v>
      </c>
    </row>
    <row r="91" spans="1:10" ht="15.75" thickBot="1">
      <c r="A91" s="12"/>
      <c r="B91" s="12"/>
      <c r="C91" s="23" t="s">
        <v>57</v>
      </c>
      <c r="D91" s="26">
        <v>1</v>
      </c>
      <c r="E91" s="26" t="s">
        <v>73</v>
      </c>
      <c r="F91" s="42"/>
      <c r="G91" s="42">
        <f t="shared" si="6"/>
        <v>0</v>
      </c>
      <c r="H91" s="42"/>
      <c r="I91" s="42">
        <f t="shared" si="7"/>
        <v>0</v>
      </c>
      <c r="J91" s="42">
        <f t="shared" si="2"/>
        <v>0</v>
      </c>
    </row>
    <row r="92" spans="1:10" ht="15.75" thickBot="1">
      <c r="A92" s="12"/>
      <c r="B92" s="12"/>
      <c r="C92" s="19"/>
      <c r="D92" s="12"/>
      <c r="E92" s="12"/>
      <c r="F92" s="40"/>
      <c r="G92" s="40"/>
      <c r="H92" s="40"/>
      <c r="I92" s="40"/>
      <c r="J92" s="20"/>
    </row>
    <row r="93" spans="1:10" ht="15.75" thickBot="1">
      <c r="A93" s="12"/>
      <c r="B93" s="12"/>
      <c r="C93" s="24" t="s">
        <v>56</v>
      </c>
      <c r="D93" s="25">
        <v>1</v>
      </c>
      <c r="E93" s="50" t="s">
        <v>73</v>
      </c>
      <c r="F93" s="45"/>
      <c r="G93" s="46"/>
      <c r="H93" s="44"/>
      <c r="I93" s="44">
        <f>H93*D93</f>
        <v>0</v>
      </c>
      <c r="J93" s="44">
        <f>I93</f>
        <v>0</v>
      </c>
    </row>
    <row r="94" spans="1:10" ht="15.75" thickBot="1">
      <c r="A94" s="12"/>
      <c r="B94" s="12"/>
      <c r="C94" s="18"/>
      <c r="D94" s="18"/>
      <c r="E94" s="18"/>
      <c r="F94" s="46"/>
      <c r="G94" s="46"/>
      <c r="H94" s="46"/>
      <c r="I94" s="46"/>
      <c r="J94" s="11"/>
    </row>
    <row r="95" spans="1:10" ht="16.5" customHeight="1" thickBot="1">
      <c r="A95" s="12"/>
      <c r="B95" s="12"/>
      <c r="C95" s="29" t="s">
        <v>64</v>
      </c>
      <c r="D95" s="10"/>
      <c r="E95" s="10"/>
      <c r="F95" s="44"/>
      <c r="G95" s="47">
        <f>SUM(G30:G37,G40:G62,,G70:G91,G93)</f>
        <v>0</v>
      </c>
      <c r="H95" s="44"/>
      <c r="I95" s="44">
        <f>SUM(I30:I37,I40:I62,I70:I91,I93)</f>
        <v>0</v>
      </c>
      <c r="J95" s="30">
        <f>SUM(J70:J91,J40:J62,J30:J37,J93,J65:J66)</f>
        <v>0</v>
      </c>
    </row>
    <row r="96" spans="1:10" ht="16.5" customHeight="1" thickBot="1">
      <c r="A96" s="12"/>
      <c r="B96" s="12"/>
      <c r="C96" s="29" t="s">
        <v>63</v>
      </c>
      <c r="D96" s="12"/>
      <c r="E96" s="12"/>
      <c r="F96" s="12"/>
      <c r="G96" s="12"/>
      <c r="H96" s="12"/>
      <c r="I96" s="12"/>
      <c r="J96" s="30">
        <f>21%*J95</f>
        <v>0</v>
      </c>
    </row>
    <row r="97" spans="1:10" ht="19.5" thickBot="1">
      <c r="A97" s="12"/>
      <c r="B97" s="12"/>
      <c r="C97" s="15" t="s">
        <v>16</v>
      </c>
      <c r="D97" s="10"/>
      <c r="E97" s="10"/>
      <c r="F97" s="10"/>
      <c r="G97" s="10"/>
      <c r="H97" s="10"/>
      <c r="I97" s="10"/>
      <c r="J97" s="31">
        <f>J96+J95</f>
        <v>0</v>
      </c>
    </row>
    <row r="98" spans="1:2" ht="15">
      <c r="A98" s="12"/>
      <c r="B98" s="12"/>
    </row>
    <row r="99" spans="1:2" ht="15">
      <c r="A99" s="12"/>
      <c r="B99" t="s">
        <v>33</v>
      </c>
    </row>
  </sheetData>
  <mergeCells count="24">
    <mergeCell ref="C18:J18"/>
    <mergeCell ref="C13:J13"/>
    <mergeCell ref="C14:J14"/>
    <mergeCell ref="C15:J15"/>
    <mergeCell ref="C16:J16"/>
    <mergeCell ref="C17:J17"/>
    <mergeCell ref="C8:J8"/>
    <mergeCell ref="C9:J9"/>
    <mergeCell ref="C10:J10"/>
    <mergeCell ref="C11:J11"/>
    <mergeCell ref="C12:J12"/>
    <mergeCell ref="C22:J22"/>
    <mergeCell ref="C23:J23"/>
    <mergeCell ref="C19:J19"/>
    <mergeCell ref="C20:J20"/>
    <mergeCell ref="C21:J21"/>
    <mergeCell ref="B64:C64"/>
    <mergeCell ref="B28:B29"/>
    <mergeCell ref="J28:J29"/>
    <mergeCell ref="F28:G28"/>
    <mergeCell ref="H28:I28"/>
    <mergeCell ref="C28:C29"/>
    <mergeCell ref="D28:D29"/>
    <mergeCell ref="E28:E29"/>
  </mergeCells>
  <printOptions/>
  <pageMargins left="0.25" right="0.25" top="0.75" bottom="0.75" header="0.3" footer="0.3"/>
  <pageSetup fitToHeight="0" fitToWidth="1" horizontalDpi="600" verticalDpi="600" orientation="portrait" paperSize="9" scale="69" r:id="rId1"/>
  <rowBreaks count="1" manualBreakCount="1">
    <brk id="68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Uživatel systému Windows</cp:lastModifiedBy>
  <cp:lastPrinted>2017-08-10T13:39:28Z</cp:lastPrinted>
  <dcterms:created xsi:type="dcterms:W3CDTF">2017-07-11T08:50:26Z</dcterms:created>
  <dcterms:modified xsi:type="dcterms:W3CDTF">2017-12-20T16:08:34Z</dcterms:modified>
  <cp:category/>
  <cp:version/>
  <cp:contentType/>
  <cp:contentStatus/>
</cp:coreProperties>
</file>