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65416" yWindow="65416" windowWidth="20730" windowHeight="11760" tabRatio="663" activeTab="0"/>
  </bookViews>
  <sheets>
    <sheet name="Mírová" sheetId="32" r:id="rId1"/>
  </sheets>
  <definedNames>
    <definedName name="Excel_BuiltIn_Print_Titles_1" localSheetId="0">'Mírová'!$A$1:$II$1</definedName>
    <definedName name="Excel_BuiltIn_Print_Titles_1">#REF!</definedName>
    <definedName name="_xlnm.Print_Area" localSheetId="0">'Mírová'!$A$1:$J$96</definedName>
    <definedName name="_xlnm.Print_Titles" localSheetId="0">'Mírová'!$1:$1</definedName>
  </definedNames>
  <calcPr calcId="145621"/>
  <extLst/>
</workbook>
</file>

<file path=xl/sharedStrings.xml><?xml version="1.0" encoding="utf-8"?>
<sst xmlns="http://schemas.openxmlformats.org/spreadsheetml/2006/main" count="236" uniqueCount="144">
  <si>
    <t>číslo položky</t>
  </si>
  <si>
    <t>referenční výrobce</t>
  </si>
  <si>
    <t>referenční typ</t>
  </si>
  <si>
    <t>název</t>
  </si>
  <si>
    <t>množstevní jednotka</t>
  </si>
  <si>
    <t>cena celkem / Kč bez DPH</t>
  </si>
  <si>
    <t>počet</t>
  </si>
  <si>
    <t>Kč/jednotka bez_DPH</t>
  </si>
  <si>
    <t>ks</t>
  </si>
  <si>
    <t>mezisoučet:</t>
  </si>
  <si>
    <t>kpl</t>
  </si>
  <si>
    <t>Optická kabeláž</t>
  </si>
  <si>
    <t>m</t>
  </si>
  <si>
    <t>Deinstalace</t>
  </si>
  <si>
    <t>UTP CAT 6 kabel</t>
  </si>
  <si>
    <t>Kvalitní kabel určený pro horizontální rozvody strukturované kabeláže. Nestíněný kabel UTP CAT6 s LSOH pláštěm. Šířka pásma - 250 MHz. Jednotlivé páry odděleny plastovým křížem. Vodič: měděný drát AWG 23. Delay skew: 20 ns/100 m.</t>
  </si>
  <si>
    <t>Instalační krabice</t>
  </si>
  <si>
    <t>Datová dovjzásuvka CAT6</t>
  </si>
  <si>
    <t>Kompletní datová natočená dvojzásuvka (vzorové provedení Tango), 2x RJ45 CAT6 UTP, barva bílá. Obsahuje: 1 x rámeček pro zásuvku, 1 x tělo zásuvky, 1 x nosná maska pro 2 keystone, 2 x keystone RJ45 bílý UTP cat.6.</t>
  </si>
  <si>
    <t>19" rack nástěnný</t>
  </si>
  <si>
    <t>19" rozvodný panel 1U 8x230V UTE, přívod černý - 2m</t>
  </si>
  <si>
    <t>Rozvodný panel 230V</t>
  </si>
  <si>
    <t>Patch panel CAT6</t>
  </si>
  <si>
    <t>Osazený patch panel s 24 porty RJ-45 CAT6. 19" provedení pro instalaci do racku, černé provedení. Velikost 1U.</t>
  </si>
  <si>
    <t>Patch cord</t>
  </si>
  <si>
    <t>Patch cord UTP CAT6, 4 páry a dvěma konektory RJ-45, délka 0,5m</t>
  </si>
  <si>
    <t>Likvidace</t>
  </si>
  <si>
    <t>Opravy</t>
  </si>
  <si>
    <t>Lišta vkládací 40x20</t>
  </si>
  <si>
    <t>Lišta vkládací 40x40</t>
  </si>
  <si>
    <t>Doplňky k lištám</t>
  </si>
  <si>
    <t>Dplňky k lištám. Obsahuje lištové rohy, spojky, krytky, odbočky, průchodkové krytky</t>
  </si>
  <si>
    <t>Lišta vkládací 25x20</t>
  </si>
  <si>
    <t>Instalační materiál</t>
  </si>
  <si>
    <t>Konektory</t>
  </si>
  <si>
    <t>Prostupy</t>
  </si>
  <si>
    <t>UTP CAT 6 konektory na instalační kabeláž.</t>
  </si>
  <si>
    <t>Rozpočtová rezerva na opravy stávajícího vedení způsobené navrtáním, atd.</t>
  </si>
  <si>
    <t>Deinstalace stávající kabeláže, lišt, atd.</t>
  </si>
  <si>
    <t>Drobný instalační materál (natloukací hmoždinky pro lišty, hmoždinky, šrouby, stahovací pásky, sádra pro začištění, atd.).</t>
  </si>
  <si>
    <t>Zkušební provoz</t>
  </si>
  <si>
    <t>Zkušební provoz LAN a WIFI technologie v délce jednoho měsíce.</t>
  </si>
  <si>
    <t>Acces point</t>
  </si>
  <si>
    <t>Racková police</t>
  </si>
  <si>
    <t>Ostatní příslušenství</t>
  </si>
  <si>
    <t>Instalace</t>
  </si>
  <si>
    <t>Dorava</t>
  </si>
  <si>
    <t>Doprava do místa určení, ubytování.</t>
  </si>
  <si>
    <t>Ekologická likvidace demontovaného materiálu.</t>
  </si>
  <si>
    <t>Instalace optické kabeláže do nových lišt, zakončování optické kabeláže konektory, měření, výstupní protokol.</t>
  </si>
  <si>
    <t>Instalace metalické kabeláže do lišt, včetně datových dvojzásuvek, zakončování metalické kabeláže, měření, výstupní protokol.</t>
  </si>
  <si>
    <t>ZŠ Mírová, Ústí nad Labem - Strukturovaná kabeláž + Wifi</t>
  </si>
  <si>
    <t>Interface technologie</t>
  </si>
  <si>
    <t>19" rozvaděč stojanový</t>
  </si>
  <si>
    <t>Polička nízkoprofilová s perforací 1U/450 mm, max. nosnost 40 kg</t>
  </si>
  <si>
    <t>Koncové prvky strukturované kabeláže</t>
  </si>
  <si>
    <t>Aktivní síťové prvky pro rozvody LAN + WIFI</t>
  </si>
  <si>
    <t>Licence 10 let</t>
  </si>
  <si>
    <t>Optický switch</t>
  </si>
  <si>
    <t>48 portový switch</t>
  </si>
  <si>
    <t>Acces point - velkokapacitní</t>
  </si>
  <si>
    <t>Optický transceiver  modul</t>
  </si>
  <si>
    <t>Metalický transceiver  modul</t>
  </si>
  <si>
    <t>Optický patch kabel</t>
  </si>
  <si>
    <t>Optický patch kabel, multimode OM3 vláknem, konektory LCpc/LCpc, délka 1m</t>
  </si>
  <si>
    <t>Kabeláž + lišty</t>
  </si>
  <si>
    <t>Optický kabel 4 vlákna, multimode 50/125um, OM3. Kabel gelový UNIV LSOH, CLT</t>
  </si>
  <si>
    <t>Lišta vkládací 40x20. Barva bílá.</t>
  </si>
  <si>
    <t>Lišta vkládací 40x40. Barva bílá.</t>
  </si>
  <si>
    <t>Lišta vkládací 25x20. Barva bílá.</t>
  </si>
  <si>
    <t>Prostupy skrze stěny a podlahy v počtu cca 100ks.</t>
  </si>
  <si>
    <t>Instalace a služby</t>
  </si>
  <si>
    <t>Instalace lišt a kabelových tras, včetně začištění.</t>
  </si>
  <si>
    <t>Instalace racků, interface technologie, patch panelů a optické vany.</t>
  </si>
  <si>
    <t>UPS jištění systému po dobu 15 minut.</t>
  </si>
  <si>
    <t>UPS jednotka 750VA</t>
  </si>
  <si>
    <t>UPS jednotka 2200VA</t>
  </si>
  <si>
    <t>Síťové prvky - Router, gateway, firewall</t>
  </si>
  <si>
    <t>licence pro výše uvedený 48 portový switch, umožňující cloudový přístup a garanci na HW zařízení.</t>
  </si>
  <si>
    <t>Lišta vkládací 60x40</t>
  </si>
  <si>
    <t>Lišta vkládací 60x40. Barva bílá.</t>
  </si>
  <si>
    <t>Lišta vkládací 100x40</t>
  </si>
  <si>
    <t>Lišta vkládací 100x40. Barva bílá.</t>
  </si>
  <si>
    <t>Ventilační jednotka</t>
  </si>
  <si>
    <t>Licence správy a konfigurace</t>
  </si>
  <si>
    <t xml:space="preserve">Licence jako součást standardní záruky pro výše uvedený optický switch umožňující umožňující přístup do vzdáleného managementu sítě (dashboard)po dobu 60 měsíců, jedná se o nezbytnou součást k výše uvedenému HW zařízení. </t>
  </si>
  <si>
    <t>24 portový switch POE</t>
  </si>
  <si>
    <t>Licence jako součást standardní záruky pro výše uvedený 24 portový switch umožňující přístup do vzdáleného managementu sítě (dashboard) po dobu 60 měsíců, jedná se o nezbytnou součást k výše uvedenému HW zařízení.</t>
  </si>
  <si>
    <t>Licence jako součást standardní záruky pro výše uvedený acces pointy, umožňující přístup do vzdáleného managementu sítě (dashboard) po dobu 60 měsíců, jedná se o nezbytnou součást k výše uvedenému HW zařízení.</t>
  </si>
  <si>
    <t>Serverová rozšiřující část - pro sledování provozu sítě</t>
  </si>
  <si>
    <t>HW Sonda</t>
  </si>
  <si>
    <t>HW Sonda - záruka</t>
  </si>
  <si>
    <t>Kolektor</t>
  </si>
  <si>
    <t>Kolektor - záruky</t>
  </si>
  <si>
    <t>Metalický rozbočovač</t>
  </si>
  <si>
    <t>10/100/1000 BaseT metalický rozbočovač. Cena včetně instalace a dopravy</t>
  </si>
  <si>
    <t>Server</t>
  </si>
  <si>
    <t>Server - operační systém</t>
  </si>
  <si>
    <t xml:space="preserve">Operační systém zajišťující programové vybavení na server hardwarové úrovní, s podporu až 2 virtuálních stanic, dvou CPU a paměti až 4TB,  bez uživatelských a přístupových limitů, podpora serverové vitalizace a kontejnerů. </t>
  </si>
  <si>
    <t>Přístupové uživatelská licence</t>
  </si>
  <si>
    <t>Přístupové uživatelské licence zajišťující uživateli přístup k serverové části.</t>
  </si>
  <si>
    <t>Rozšířující licence umožňující pro výše uvedené položky 15, 17, 19, 22 přístup do vzdáleného managementu sítě (dashboard) po dobu 120 měsíců</t>
  </si>
  <si>
    <t xml:space="preserve">Standardní záruka v délce trvání 60 měsíců se zásahem u zákazníka pro výše uvedené HW zařízení (HW Sonda). </t>
  </si>
  <si>
    <t>Fyzická instalace aktivní technologie do racků.</t>
  </si>
  <si>
    <t>Fyzická instalace UPS technologie do racků a zapojení.</t>
  </si>
  <si>
    <t>Fyzická instalace Wifi technologie a APOD.</t>
  </si>
  <si>
    <t>Místní obhlídka - simulace prostředí</t>
  </si>
  <si>
    <t>Kompletní instalace a konfigurace navržených zařízení (bez fyzické instalace)</t>
  </si>
  <si>
    <t>Měření po instalaci, zpráva z měření, optimalizace WiFi</t>
  </si>
  <si>
    <t>popis s minimálními technickými parametry</t>
  </si>
  <si>
    <t>Optický transceiver modul. SFP (mini-GBIC), Gigabit Ethernet, 850 nm, 1000Base-SX, kompatibilní s výše uvedenými zařízeními.</t>
  </si>
  <si>
    <t>Metalický transceiver  modul. SFP (mini-GBIC), Gigabit Ethernet, RJ-45, 1000Base-TX, kompatibilní s výše uvedenými zařízeními.</t>
  </si>
  <si>
    <t>Kompletní instalace a konfigurace pro bezpečnostní bránu (bez fyzické instalace)</t>
  </si>
  <si>
    <t>Kompletní instalace a konfigurace zařízení pro serverová rozšiřující část - pro sledování provozu sítě (bez fyzické instalace)</t>
  </si>
  <si>
    <t>19" rozvaděč nástěnný jednodílný 12U/600x595mm skleněné dveře</t>
  </si>
  <si>
    <t>Ostatní drobné příslušenství pro rack (vyvazovací pásky, příchytky, záslepky, atd.)</t>
  </si>
  <si>
    <t>Ventilační jednotka spodní (horní) 220V/90W, 6 ventilátorů, termostat</t>
  </si>
  <si>
    <t>Nástěnná instalační krabice hloubka 28mm určená k montáži na stěnu (vzorové provedení Tango).</t>
  </si>
  <si>
    <t>Dokumentace</t>
  </si>
  <si>
    <t>Dokumentace skutečného provedení.</t>
  </si>
  <si>
    <t>Revize</t>
  </si>
  <si>
    <t>Výchozí revize silnoproudu pro nové datové rozvaděče, včetně vypracování revizní zprávy.</t>
  </si>
  <si>
    <t>Silová příprava pro racky</t>
  </si>
  <si>
    <t>Silové přívody</t>
  </si>
  <si>
    <t>Silový přívod pro nový rack vedený z nejbližšího podružného rozvaděče na patře. Obsahuje silovou kabeláž, lišty, jištění 16A a zakončení silovou dvojzásuvkou v prostoru nového racku.</t>
  </si>
  <si>
    <t>Optická vana s výsuvnou policí uzavíratelná klapkami 1U, včetně odpovídajícího čela a potřebného příslušenství.</t>
  </si>
  <si>
    <t>Optický svár</t>
  </si>
  <si>
    <t>Optický svár, včetně příslušenství (konektor, ochrana sváru, atd.)</t>
  </si>
  <si>
    <t>Standardní záruka výrobce v délce trvání 60 měsíců se zásahem u zákazníka pro výše uvedené HW zařízení (Kolektor)</t>
  </si>
  <si>
    <t>19" rozvaděč stojanový 32U/600x1000mm, skleněné dveře, šedý</t>
  </si>
  <si>
    <t>Měření před instalací (AP) + zpráva z měření</t>
  </si>
  <si>
    <t>Projekt je kalkulován pro dobu udržitelnosti projektu 5 let.</t>
  </si>
  <si>
    <t>Záložní zdroj pro ochranu napájení pro servery a síťová zařízení, rackovvé provedení o výšce 4U, technologie Line-interaktivní, s účinnosti 98%/96% při plném/polovičním zatížení, vstupní napětí 230V 50/60 Hz, výkon napájení 1980 W/2200 VA s výstupním napětím 230V s frekvencí 57 -63 Hz. 8 výstupních zásuvek IEC 320 C13, pro správu komunikační rozhraní, LCD displej.</t>
  </si>
  <si>
    <t>Záložní zdroj pro ochranu napájení pro servery a síťová zařízení, rackové provedení o výšce 2U, vstupní napětí 230V 50/60 Hz, výkon napájení je 600 W/750 VA s výstupním napětím 230V, s účinnosti 97%/96% při plném/polovičním zatížení, 8 výstupních zásuvek IEC 320 C13, pro správu nabízí komunikační rozhraní, LCD displej.</t>
  </si>
  <si>
    <t>Integrovaná bezpečnostní brána pro inspekci provozu s detekcí a ochranou před útoky, 12 x 1Gbps, 4x 1Gbps SFP, propustnost stavového firewallu 1.5Gbps, min 1500 současný VPN spojení, VPN propustnost min. 500Mbps, podpora L3, podpora filtrace IPv4, IPv6, podpora filtrace podle identity uživatele nebo jeho skupiny definované v AD, 19" rackmount velikosti 1U, včetně serveru pro management v min. konfiguraci 8 core CPU 2.1GHz, 16GB, 2x 300GB SAS 10.000rpm HDD, 2x 500W zdroj redundantní, RAID kontrolér</t>
  </si>
  <si>
    <t>Licence pro centralizovaný management disponuje funkcemi korelace, automatizaci a dohledovou konzoli, vzdálené správa přes grafické rozhraní bez nutnosti instalace zvláštního SW, inspekce pro IPv4 i IPv6, možnost definovat různé přístupové politiky pro různé typy provozu, např. podle domén, VLAN, konkrétních FW, apod., včetně licence pro virtualizační server zajišťující běh centrálního managementu, platná licence po dobu 60 měsíců, jedná se o nezbytnou součást k výše uvedenému HW zařízení.</t>
  </si>
  <si>
    <t>Řízený 16x1Gbps agregační switch, 16 x 1Gbps SFP, 2x 10GbE SFP+ uplink ports, 2x stacking ports s propustnosti min. 100 Gbps, propustnost 72Gbps, podpora L3 protokolu - statický routing, podpora L2 protokolu - 802.1p QoS, 802.3ad Link aggregation, 802.1D STP, podpora min. 4095 VLAN (802.1q), min. 96000 MAC adres, 802.1x (podpora Radius), podpora centrálního systému řízení a monitorování sítě,  rozpoznávaní a řízení apl. 7 vrstvy OSI modelu</t>
  </si>
  <si>
    <t>Řízený 28 port switch, min. 24x 1Gbps, 24x PoE, 12x PoE+, power budget 370W, 2x 10G SFP+, propustnost až 128Gbps, přenosová rychlost až 95Mpps, podpora L2 protokolu - 802.1p QoS, 802.3ad Link aggregation, podpora min. 4095 VLAN (802.1q), min. 16000 MAC adres, 802.1x (podpora Radius), podpora centrálního systému řízení a monitorování sítě,  rozpoznávaní a řízení apl. 7 vrstvy OSI modelu</t>
  </si>
  <si>
    <t>Řízený 52 port switch, min. 48x 1Gbps, 24x PoE, 12x PoE+, power budget 370W, 2x 10G SFP+, propustnost až 176Gbps, přenosová rychlost až 120Mpps, podpora L2 protokolu - 802.1p QoS, 802.3ad Link aggregation, 802.1D STP, podpora min. 4095 VLAN (802.1q), min. 32000 MAC adres, 802.1x (podpora Radius), podpora centrálního systému řízení a monitorování sítě,  rozpoznávaní a řízení apl. 7 vrstvy OSI modelu</t>
  </si>
  <si>
    <t>Řízený přístupový bod, podpora 802.11ac Wave2 v pásmu 80MHz, 2 rádia, 2x2:2 MU-MIMO, beamforming, PoE standardu 802.11af, montáž na strop/stěnu, 1x 1Gbps port, min. 8x SSID pro každé rádio, podpora L2 protokolu - 802.1p QoS, VLAN tagging (802.1Q), 802.1x (podpora Radius), roaming standardu 802.11r, 802.11k, 802.11v, podpora spektrální analýzy pro detekci zdrojů rušení, podpora centrálního systému řízení a monitorování sítě, rozpoznávaní a řízení apl. 7 vrstvy OSI modelu</t>
  </si>
  <si>
    <t>Řízený přístupový bod, podpora 802.11ac Wave 2 v pásmu 80MHz, 2 rádia, 3x3:3 MU-MIMO, beamforming, PoE standardu 802.11af, montáž na strop/stěnu, 1x 1Gbps port, min. 8x SSID pro každé rádio, podpora L2 protokolu - 802.1p QoS, VLAN tagging (802.1Q), 802.1x (podpora Radius), roaming standardu 802.11r, 802.11k, 802.11v, podpora centrálního systému řízení a monitorování sítě, rozpoznávaní a řízení apl. 7 vrstvy OSI modelu</t>
  </si>
  <si>
    <t>Server s umístěním do racku s minimální konfigurací: výkon CPU min. 5700 bodu dle nezávislého testu cpubenchmark.net, operační paměť 16GB DDR4, 2x SAS/SSD pevný disk s 15tis. otáčkami a kapacitou 300GB zapojené v RAID1, 3x SATA pevný disk s kapacitou 2TB v RAID 5, interní RAID PCIe x8 řadič, dvouportová 1Gb LAN, podpora vzdálené zprávy, 500W zdroj s redundantním zdrojem AC 240VDC.</t>
  </si>
  <si>
    <t>Fyzické zařízení určené pro dlouhodobé ukládání, zobrazení a analýzu síťových toků ve formátech NetFlow/IPFIX/sFlow a dalších, popora pro výkonové parametry sítě (NPM, AVC ART), statistiky zobrazovány ve formě grafů a tabulek s možností volby různých perspektiv</t>
  </si>
  <si>
    <t>Výkonná autonomní sonda, zařízení, které monitoruje provoz sítě na vrstvě (L2-L7),  zpracování dat bez ztráty paketů,  podpora pro IPv4, IPv6, MAC, VLAN a MPLS, HTTP, DNS a VoIP analýza, detekce aplikací (NBAR2), monitorování výkonových parametrů sítě</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</si>
</sst>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K_č_-;\-* #,##0.00\ _K_č_-;_-* &quot;-&quot;??\ _K_č_-;_-@_-"/>
    <numFmt numFmtId="164" formatCode="#,##0\ &quot;Kč&quot;"/>
    <numFmt numFmtId="165" formatCode="#,##0&quot; Kč&quot;"/>
    <numFmt numFmtId="166" formatCode="_-* #,##0\ _D_M_-;\-* #,##0\ _D_M_-;_-* &quot;- &quot;_D_M_-;_-@_-"/>
    <numFmt numFmtId="167" formatCode="_-* #,##0.00_-;\-* #,##0.00_-;_-* \-??_-;_-@_-"/>
    <numFmt numFmtId="168" formatCode="_-[$€-2]\ * #,##0.00_-;\-[$€-2]\ * #,##0.00_-;_-[$€-2]\ * \-??_-"/>
    <numFmt numFmtId="169" formatCode="_-* #,##0.00&quot; Kč&quot;_-;\-* #,##0.00&quot; Kč&quot;_-;_-* \-??&quot; Kč&quot;_-;_-@_-"/>
    <numFmt numFmtId="170" formatCode="_-* #,##0&quot; DM&quot;_-;\-* #,##0&quot; DM&quot;_-;_-* &quot;- DM&quot;_-;_-@_-"/>
    <numFmt numFmtId="171" formatCode="_-\£* #,##0.00_-;&quot;-£&quot;* #,##0.00_-;_-\£* \-??_-;_-@_-"/>
    <numFmt numFmtId="172" formatCode="#,##0_ ;[Red]\-#,##0\ "/>
    <numFmt numFmtId="173" formatCode="#,##0&quot; F&quot;_);[Red]\(#,##0&quot; F&quot;\)"/>
    <numFmt numFmtId="174" formatCode="_(&quot;$&quot;* #,##0.00_);_(&quot;$&quot;* \(#,##0.00\);_(&quot;$&quot;* &quot;-&quot;??_);_(@_)"/>
    <numFmt numFmtId="175" formatCode="_-[$€-2]\ * #,##0.00_-;\-[$€-2]\ * #,##0.00_-;_-[$€-2]\ * &quot;-&quot;??_-"/>
  </numFmts>
  <fonts count="43">
    <font>
      <sz val="10"/>
      <name val="Arial CE"/>
      <family val="2"/>
    </font>
    <font>
      <sz val="10"/>
      <name val="Arial"/>
      <family val="2"/>
    </font>
    <font>
      <sz val="11"/>
      <color theme="1"/>
      <name val="Calibri"/>
      <family val="2"/>
      <scheme val="minor"/>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sz val="10"/>
      <color indexed="10"/>
      <name val="Arial CE"/>
      <family val="2"/>
    </font>
    <font>
      <b/>
      <sz val="10"/>
      <color indexed="10"/>
      <name val="Arial CE"/>
      <family val="2"/>
    </font>
    <font>
      <b/>
      <sz val="12"/>
      <name val="Arial CE"/>
      <family val="2"/>
    </font>
    <font>
      <b/>
      <sz val="10"/>
      <name val="Arial CE"/>
      <family val="2"/>
    </font>
    <font>
      <u val="single"/>
      <sz val="10"/>
      <color indexed="12"/>
      <name val="Arial"/>
      <family val="2"/>
    </font>
    <font>
      <u val="single"/>
      <sz val="10"/>
      <color indexed="12"/>
      <name val="Arial CE"/>
      <family val="2"/>
    </font>
    <font>
      <b/>
      <i/>
      <u val="single"/>
      <sz val="12"/>
      <name val="Arial CE"/>
      <family val="2"/>
    </font>
    <font>
      <b/>
      <sz val="20"/>
      <name val="Arial CE"/>
      <family val="2"/>
    </font>
    <font>
      <b/>
      <sz val="16"/>
      <color indexed="9"/>
      <name val="Arial CE"/>
      <family val="2"/>
    </font>
    <font>
      <sz val="10"/>
      <name val="MS Sans Serif"/>
      <family val="2"/>
    </font>
    <font>
      <sz val="10"/>
      <color indexed="8"/>
      <name val="Calibri"/>
      <family val="2"/>
    </font>
    <font>
      <sz val="14"/>
      <name val="Stamp"/>
      <family val="2"/>
    </font>
    <font>
      <b/>
      <sz val="10"/>
      <name val="Arial Narrow CE"/>
      <family val="2"/>
    </font>
    <font>
      <i/>
      <sz val="10"/>
      <color indexed="10"/>
      <name val="Arial CE"/>
      <family val="2"/>
    </font>
    <font>
      <b/>
      <sz val="24"/>
      <name val="Arial"/>
      <family val="2"/>
    </font>
    <font>
      <b/>
      <i/>
      <sz val="12"/>
      <color rgb="FFFF0000"/>
      <name val="Arial CE"/>
      <family val="2"/>
    </font>
    <font>
      <i/>
      <sz val="10"/>
      <color rgb="FFFF0000"/>
      <name val="Arial CE"/>
      <family val="2"/>
    </font>
    <font>
      <sz val="8"/>
      <color indexed="8"/>
      <name val=".HelveticaLightTTEE"/>
      <family val="2"/>
    </font>
    <font>
      <b/>
      <sz val="10"/>
      <color indexed="8"/>
      <name val=".HelveticaLightTTEE"/>
      <family val="2"/>
    </font>
    <font>
      <b/>
      <sz val="10"/>
      <name val="Times New Roman CE"/>
      <family val="2"/>
    </font>
    <font>
      <sz val="10"/>
      <name val="Helv"/>
      <family val="2"/>
    </font>
    <font>
      <sz val="9"/>
      <name val="Arial CE"/>
      <family val="2"/>
    </font>
    <font>
      <u val="single"/>
      <sz val="11"/>
      <color theme="10"/>
      <name val="Calibri"/>
      <family val="2"/>
      <scheme val="minor"/>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8"/>
        <bgColor indexed="64"/>
      </patternFill>
    </fill>
    <fill>
      <patternFill patternType="solid">
        <fgColor indexed="58"/>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lightGray">
        <fgColor indexed="22"/>
        <bgColor indexed="22"/>
      </patternFill>
    </fill>
    <fill>
      <patternFill patternType="solid">
        <fgColor indexed="55"/>
        <bgColor indexed="64"/>
      </patternFill>
    </fill>
    <fill>
      <patternFill patternType="solid">
        <fgColor indexed="13"/>
        <bgColor indexed="64"/>
      </patternFill>
    </fill>
    <fill>
      <patternFill patternType="solid">
        <fgColor indexed="8"/>
        <bgColor indexed="64"/>
      </patternFill>
    </fill>
    <fill>
      <patternFill patternType="gray06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8" tint="0.59999001026153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6" tint="0.39998000860214233"/>
        <bgColor indexed="64"/>
      </patternFill>
    </fill>
    <fill>
      <patternFill patternType="solid">
        <fgColor rgb="FF92D050"/>
        <bgColor indexed="64"/>
      </patternFill>
    </fill>
  </fills>
  <borders count="38">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8"/>
      </left>
      <right style="thin">
        <color indexed="8"/>
      </right>
      <top style="thin">
        <color indexed="8"/>
      </top>
      <bottom style="thin">
        <color indexed="8"/>
      </bottom>
    </border>
    <border>
      <left/>
      <right/>
      <top style="hair">
        <color indexed="8"/>
      </top>
      <bottom style="hair">
        <color indexed="8"/>
      </bottom>
    </border>
    <border>
      <left/>
      <right/>
      <top style="medium">
        <color indexed="8"/>
      </top>
      <bottom style="medium">
        <color indexed="8"/>
      </bottom>
    </border>
    <border>
      <left/>
      <right/>
      <top/>
      <bottom style="hair"/>
    </border>
    <border>
      <left style="thin"/>
      <right style="thin"/>
      <top style="thin"/>
      <bottom style="thin"/>
    </border>
    <border>
      <left/>
      <right/>
      <top/>
      <bottom style="thin"/>
    </border>
    <border>
      <left/>
      <right/>
      <top style="thick"/>
      <bottom style="thick"/>
    </border>
    <border>
      <left/>
      <right/>
      <top style="thick">
        <color indexed="8"/>
      </top>
      <bottom style="thick">
        <color indexed="8"/>
      </bottom>
    </border>
    <border>
      <left/>
      <right/>
      <top style="hair"/>
      <bottom style="hair"/>
    </border>
    <border>
      <left/>
      <right/>
      <top style="thin"/>
      <bottom style="thin"/>
    </border>
    <border>
      <left style="thin"/>
      <right style="thin"/>
      <top style="thin"/>
      <bottom style="medium"/>
    </border>
    <border>
      <left style="thin"/>
      <right style="thin"/>
      <top/>
      <bottom style="medium"/>
    </border>
    <border>
      <left style="thin"/>
      <right style="thin"/>
      <top style="thin"/>
      <bottom style="double"/>
    </border>
    <border>
      <left style="thin"/>
      <right/>
      <top/>
      <bottom style="thin"/>
    </border>
    <border>
      <left style="thin"/>
      <right style="thin"/>
      <top style="thin">
        <color indexed="8"/>
      </top>
      <bottom style="thin"/>
    </border>
    <border>
      <left style="thin"/>
      <right style="thin"/>
      <top/>
      <bottom style="thin"/>
    </border>
    <border>
      <left style="thin"/>
      <right/>
      <top style="double"/>
      <bottom style="medium"/>
    </border>
    <border>
      <left/>
      <right/>
      <top style="double"/>
      <bottom style="medium"/>
    </border>
    <border>
      <left/>
      <right style="thin"/>
      <top style="double"/>
      <bottom style="medium"/>
    </border>
    <border>
      <left style="thin"/>
      <right/>
      <top style="medium"/>
      <bottom style="thin"/>
    </border>
    <border>
      <left/>
      <right/>
      <top style="medium"/>
      <bottom style="thin"/>
    </border>
    <border>
      <left/>
      <right style="thin"/>
      <top style="medium"/>
      <bottom style="thin"/>
    </border>
    <border>
      <left style="thin"/>
      <right/>
      <top style="thin"/>
      <bottom style="double"/>
    </border>
    <border>
      <left/>
      <right/>
      <top style="thin"/>
      <bottom style="double"/>
    </border>
    <border>
      <left/>
      <right style="thin"/>
      <top style="thin"/>
      <bottom style="double"/>
    </border>
    <border>
      <left style="thin"/>
      <right/>
      <top style="thin"/>
      <bottom style="thin"/>
    </border>
    <border>
      <left/>
      <right style="thin"/>
      <top style="thin"/>
      <bottom style="thin"/>
    </border>
  </borders>
  <cellStyleXfs count="1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0" fontId="0" fillId="0" borderId="0">
      <alignment/>
      <protection/>
    </xf>
    <xf numFmtId="0" fontId="6" fillId="3" borderId="0" applyNumberFormat="0" applyBorder="0" applyAlignment="0" applyProtection="0"/>
    <xf numFmtId="0" fontId="7" fillId="16" borderId="2"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1" fillId="17" borderId="0" applyNumberFormat="0" applyBorder="0" applyAlignment="0" applyProtection="0"/>
    <xf numFmtId="0" fontId="2" fillId="0" borderId="0">
      <alignment/>
      <protection/>
    </xf>
    <xf numFmtId="0" fontId="0" fillId="18" borderId="6" applyNumberFormat="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8" fillId="19" borderId="8" applyNumberFormat="0" applyAlignment="0" applyProtection="0"/>
    <xf numFmtId="0" fontId="19" fillId="19" borderId="9" applyNumberFormat="0" applyAlignment="0" applyProtection="0"/>
    <xf numFmtId="0" fontId="17"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165"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8" fontId="0" fillId="0" borderId="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0" applyNumberFormat="0" applyBorder="0" applyAlignment="0" applyProtection="0"/>
    <xf numFmtId="0" fontId="1" fillId="0" borderId="10" applyNumberFormat="0" applyFill="0" applyAlignment="0" applyProtection="0"/>
    <xf numFmtId="169" fontId="0" fillId="0" borderId="0" applyFill="0" applyBorder="0" applyAlignment="0" applyProtection="0"/>
    <xf numFmtId="0" fontId="0" fillId="0" borderId="11" applyNumberFormat="0">
      <alignment vertical="center" wrapText="1"/>
      <protection/>
    </xf>
    <xf numFmtId="0" fontId="27" fillId="24" borderId="12" applyNumberFormat="0" applyAlignment="0">
      <protection/>
    </xf>
    <xf numFmtId="0" fontId="28" fillId="25" borderId="0" applyNumberFormat="0" applyAlignment="0">
      <protection/>
    </xf>
    <xf numFmtId="0" fontId="29" fillId="0" borderId="0">
      <alignment/>
      <protection/>
    </xf>
    <xf numFmtId="0" fontId="23" fillId="0" borderId="0">
      <alignment/>
      <protection/>
    </xf>
    <xf numFmtId="0" fontId="30" fillId="0" borderId="0">
      <alignment/>
      <protection/>
    </xf>
    <xf numFmtId="0" fontId="30" fillId="0" borderId="0">
      <alignment/>
      <protection/>
    </xf>
    <xf numFmtId="0" fontId="1" fillId="0" borderId="0">
      <alignment/>
      <protection/>
    </xf>
    <xf numFmtId="0" fontId="30" fillId="0" borderId="0">
      <alignment/>
      <protection/>
    </xf>
    <xf numFmtId="0" fontId="3"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1" fillId="0" borderId="0" applyProtection="0">
      <alignment/>
    </xf>
    <xf numFmtId="0" fontId="1" fillId="0" borderId="0">
      <alignment/>
      <protection/>
    </xf>
    <xf numFmtId="0" fontId="0" fillId="0" borderId="0">
      <alignment/>
      <protection/>
    </xf>
    <xf numFmtId="0" fontId="31" fillId="0" borderId="0" applyNumberFormat="0" applyFill="0" applyBorder="0" applyAlignment="0" applyProtection="0"/>
    <xf numFmtId="0" fontId="32" fillId="0" borderId="0" applyFill="0" applyBorder="0" applyProtection="0">
      <alignment horizontal="left"/>
    </xf>
    <xf numFmtId="0" fontId="33" fillId="0" borderId="0" applyNumberFormat="0">
      <alignment horizontal="left" vertical="center"/>
      <protection/>
    </xf>
    <xf numFmtId="9" fontId="0" fillId="0" borderId="0" applyFill="0" applyBorder="0" applyAlignment="0" applyProtection="0"/>
    <xf numFmtId="0" fontId="1" fillId="26" borderId="0">
      <alignment/>
      <protection/>
    </xf>
    <xf numFmtId="0" fontId="1" fillId="0" borderId="0">
      <alignment/>
      <protection/>
    </xf>
    <xf numFmtId="0" fontId="34" fillId="15" borderId="13">
      <alignment vertical="center"/>
      <protection/>
    </xf>
    <xf numFmtId="170" fontId="0" fillId="0" borderId="0" applyFill="0" applyBorder="0" applyAlignment="0" applyProtection="0"/>
    <xf numFmtId="171" fontId="0" fillId="0" borderId="0" applyFill="0" applyBorder="0" applyAlignment="0" applyProtection="0"/>
    <xf numFmtId="0" fontId="0" fillId="0" borderId="0">
      <alignment/>
      <protection/>
    </xf>
    <xf numFmtId="0" fontId="40" fillId="0" borderId="0">
      <alignment/>
      <protection/>
    </xf>
    <xf numFmtId="0" fontId="40" fillId="0" borderId="0">
      <alignment/>
      <protection/>
    </xf>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172" fontId="29" fillId="0" borderId="0" applyFont="0" applyFill="0" applyBorder="0" applyAlignment="0" applyProtection="0"/>
    <xf numFmtId="43" fontId="1" fillId="0" borderId="0" applyFont="0" applyFill="0" applyBorder="0" applyAlignment="0" applyProtection="0"/>
    <xf numFmtId="173" fontId="29" fillId="0" borderId="0" applyFont="0" applyFill="0" applyBorder="0" applyAlignment="0" applyProtection="0"/>
    <xf numFmtId="174" fontId="1" fillId="0" borderId="0" applyFont="0" applyFill="0" applyBorder="0" applyAlignment="0" applyProtection="0"/>
    <xf numFmtId="165" fontId="3" fillId="0" borderId="0" applyFill="0" applyBorder="0" applyAlignment="0" applyProtection="0"/>
    <xf numFmtId="175" fontId="1" fillId="0" borderId="0" applyFont="0" applyFill="0" applyBorder="0" applyAlignment="0" applyProtection="0"/>
    <xf numFmtId="0" fontId="24" fillId="0" borderId="0" applyNumberFormat="0" applyFill="0" applyBorder="0">
      <alignment/>
      <protection locked="0"/>
    </xf>
    <xf numFmtId="0" fontId="25" fillId="0" borderId="0" applyNumberFormat="0" applyFill="0" applyBorder="0">
      <alignment/>
      <protection locked="0"/>
    </xf>
    <xf numFmtId="0" fontId="6" fillId="28" borderId="0" applyNumberFormat="0" applyBorder="0" applyAlignment="0" applyProtection="0"/>
    <xf numFmtId="0" fontId="26" fillId="41" borderId="0" applyNumberFormat="0" applyBorder="0" applyProtection="0">
      <alignment/>
    </xf>
    <xf numFmtId="0" fontId="7" fillId="42" borderId="2" applyNumberFormat="0" applyAlignment="0" applyProtection="0"/>
    <xf numFmtId="0" fontId="37" fillId="0" borderId="14" applyNumberFormat="0" applyFont="0" applyFill="0" applyProtection="0">
      <alignment/>
    </xf>
    <xf numFmtId="0" fontId="0" fillId="0" borderId="15" applyNumberFormat="0">
      <alignment vertical="center" wrapText="1"/>
      <protection/>
    </xf>
    <xf numFmtId="0" fontId="38" fillId="0" borderId="16" applyNumberFormat="0">
      <alignment horizontal="left" vertical="center"/>
      <protection/>
    </xf>
    <xf numFmtId="0" fontId="0" fillId="0" borderId="0">
      <alignment/>
      <protection/>
    </xf>
    <xf numFmtId="0" fontId="34" fillId="40" borderId="17" applyNumberFormat="0" applyFont="0">
      <alignment/>
      <protection/>
    </xf>
    <xf numFmtId="0" fontId="3" fillId="15" borderId="18" applyNumberFormat="0" applyAlignment="0">
      <protection/>
    </xf>
    <xf numFmtId="0" fontId="27" fillId="43" borderId="19" applyNumberFormat="0">
      <alignment/>
      <protection/>
    </xf>
    <xf numFmtId="0" fontId="28" fillId="44" borderId="0" applyNumberFormat="0">
      <alignment/>
      <protection/>
    </xf>
    <xf numFmtId="0" fontId="39" fillId="45" borderId="20" applyNumberFormat="0">
      <alignment/>
      <protection/>
    </xf>
    <xf numFmtId="0" fontId="11" fillId="46"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31" fillId="0" borderId="0" applyNumberFormat="0" applyFill="0" applyBorder="0" applyProtection="0">
      <alignment/>
    </xf>
    <xf numFmtId="0" fontId="33" fillId="0" borderId="0" applyNumberFormat="0">
      <alignment horizontal="left" vertical="center"/>
      <protection/>
    </xf>
    <xf numFmtId="0" fontId="3" fillId="47" borderId="6" applyNumberFormat="0" applyFont="0" applyAlignment="0" applyProtection="0"/>
    <xf numFmtId="9" fontId="1" fillId="0" borderId="0" applyFont="0" applyFill="0" applyBorder="0" applyAlignment="0" applyProtection="0"/>
    <xf numFmtId="0" fontId="14" fillId="29" borderId="0" applyNumberFormat="0" applyBorder="0" applyAlignment="0" applyProtection="0"/>
    <xf numFmtId="0" fontId="40" fillId="0" borderId="0">
      <alignment/>
      <protection/>
    </xf>
    <xf numFmtId="0" fontId="16" fillId="32" borderId="8" applyNumberFormat="0" applyAlignment="0" applyProtection="0"/>
    <xf numFmtId="0" fontId="18" fillId="48" borderId="8" applyNumberFormat="0" applyAlignment="0" applyProtection="0"/>
    <xf numFmtId="0" fontId="19" fillId="48" borderId="9" applyNumberFormat="0" applyAlignment="0" applyProtection="0"/>
    <xf numFmtId="0" fontId="0" fillId="0" borderId="0">
      <alignment/>
      <protection/>
    </xf>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52" borderId="0" applyNumberFormat="0" applyBorder="0" applyAlignment="0" applyProtection="0"/>
    <xf numFmtId="0" fontId="0"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4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cellStyleXfs>
  <cellXfs count="69">
    <xf numFmtId="0" fontId="0" fillId="0" borderId="0" xfId="0"/>
    <xf numFmtId="0" fontId="0"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left" vertical="center"/>
    </xf>
    <xf numFmtId="164" fontId="20" fillId="0" borderId="0" xfId="0" applyNumberFormat="1" applyFont="1" applyAlignment="1">
      <alignment horizontal="right" vertical="center" wrapText="1"/>
    </xf>
    <xf numFmtId="164" fontId="20" fillId="0" borderId="0" xfId="0" applyNumberFormat="1" applyFont="1" applyAlignment="1">
      <alignment horizontal="right" vertical="center"/>
    </xf>
    <xf numFmtId="0" fontId="23" fillId="0" borderId="21" xfId="0" applyFont="1" applyBorder="1" applyAlignment="1">
      <alignment horizontal="center" vertical="center" wrapText="1" shrinkToFit="1"/>
    </xf>
    <xf numFmtId="164" fontId="23" fillId="0" borderId="21" xfId="0" applyNumberFormat="1" applyFont="1" applyBorder="1" applyAlignment="1">
      <alignment horizontal="center" vertical="center" wrapText="1" shrinkToFit="1"/>
    </xf>
    <xf numFmtId="0" fontId="23" fillId="0" borderId="0" xfId="0" applyFont="1" applyAlignment="1">
      <alignment horizontal="center" vertical="center" wrapText="1"/>
    </xf>
    <xf numFmtId="0" fontId="20" fillId="0" borderId="0" xfId="0" applyFont="1" applyAlignment="1">
      <alignment horizontal="left" vertical="center" wrapText="1"/>
    </xf>
    <xf numFmtId="164" fontId="22" fillId="0" borderId="22" xfId="0" applyNumberFormat="1" applyFont="1" applyBorder="1" applyAlignment="1">
      <alignment horizontal="right" vertic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vertical="center" wrapText="1"/>
    </xf>
    <xf numFmtId="0" fontId="1" fillId="0" borderId="11" xfId="0" applyFont="1" applyBorder="1" applyAlignment="1" applyProtection="1">
      <alignment horizontal="left" vertical="center" wrapText="1" shrinkToFit="1"/>
      <protection hidden="1"/>
    </xf>
    <xf numFmtId="0" fontId="0" fillId="0" borderId="15" xfId="0" applyFont="1" applyBorder="1" applyAlignment="1" applyProtection="1">
      <alignment horizontal="center" vertical="center" wrapText="1"/>
      <protection locked="0"/>
    </xf>
    <xf numFmtId="164" fontId="0" fillId="0" borderId="15" xfId="0" applyNumberFormat="1" applyFont="1" applyBorder="1" applyAlignment="1">
      <alignment horizontal="right" vertical="center" wrapText="1"/>
    </xf>
    <xf numFmtId="0" fontId="23" fillId="0" borderId="15" xfId="0" applyFont="1" applyBorder="1" applyAlignment="1">
      <alignment horizontal="center" vertical="center" wrapText="1"/>
    </xf>
    <xf numFmtId="0" fontId="23" fillId="0" borderId="15" xfId="0" applyFont="1" applyBorder="1" applyAlignment="1">
      <alignment horizontal="left" vertical="center" wrapText="1"/>
    </xf>
    <xf numFmtId="164" fontId="23" fillId="0" borderId="15" xfId="0" applyNumberFormat="1" applyFont="1" applyBorder="1" applyAlignment="1">
      <alignment horizontal="right" vertical="center" wrapText="1"/>
    </xf>
    <xf numFmtId="0" fontId="23" fillId="0" borderId="23" xfId="0" applyFont="1" applyBorder="1" applyAlignment="1">
      <alignment horizontal="center" vertical="center" wrapText="1"/>
    </xf>
    <xf numFmtId="0" fontId="23" fillId="0" borderId="23" xfId="0" applyFont="1" applyBorder="1" applyAlignment="1">
      <alignment horizontal="left" vertical="center" wrapText="1"/>
    </xf>
    <xf numFmtId="164" fontId="23" fillId="0" borderId="23" xfId="0" applyNumberFormat="1" applyFont="1" applyBorder="1" applyAlignment="1">
      <alignment horizontal="right" vertical="center" wrapText="1"/>
    </xf>
    <xf numFmtId="0" fontId="1" fillId="0" borderId="0" xfId="0" applyFont="1" applyAlignment="1" applyProtection="1">
      <alignment horizontal="left" vertical="center" wrapText="1" shrinkToFit="1"/>
      <protection hidden="1"/>
    </xf>
    <xf numFmtId="0" fontId="0" fillId="0" borderId="0" xfId="0" applyFont="1" applyAlignment="1">
      <alignment vertical="center" wrapText="1"/>
    </xf>
    <xf numFmtId="0" fontId="22" fillId="53" borderId="24" xfId="0" applyFont="1" applyFill="1" applyBorder="1" applyAlignment="1">
      <alignment horizontal="center" vertical="center"/>
    </xf>
    <xf numFmtId="0" fontId="22" fillId="53" borderId="16" xfId="0" applyFont="1" applyFill="1" applyBorder="1" applyAlignment="1">
      <alignment horizontal="center" vertical="center"/>
    </xf>
    <xf numFmtId="0" fontId="22" fillId="53" borderId="16" xfId="0" applyFont="1" applyFill="1" applyBorder="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horizontal="left" vertical="center"/>
    </xf>
    <xf numFmtId="164" fontId="22" fillId="0" borderId="0" xfId="0" applyNumberFormat="1" applyFont="1" applyAlignment="1">
      <alignment horizontal="right" vertical="center"/>
    </xf>
    <xf numFmtId="0" fontId="1" fillId="54" borderId="11" xfId="0" applyFont="1" applyFill="1" applyBorder="1" applyAlignment="1" applyProtection="1">
      <alignment horizontal="left" vertical="center" wrapText="1" shrinkToFit="1"/>
      <protection hidden="1"/>
    </xf>
    <xf numFmtId="0" fontId="0" fillId="54" borderId="15" xfId="0" applyFont="1" applyFill="1" applyBorder="1" applyAlignment="1">
      <alignment vertical="center" wrapText="1"/>
    </xf>
    <xf numFmtId="0" fontId="1" fillId="0" borderId="25" xfId="0" applyFont="1" applyBorder="1" applyAlignment="1" applyProtection="1">
      <alignment horizontal="left" vertical="center" wrapText="1" shrinkToFit="1"/>
      <protection hidden="1"/>
    </xf>
    <xf numFmtId="4" fontId="0" fillId="0" borderId="0" xfId="0" applyNumberFormat="1" applyFont="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vertical="center" wrapText="1"/>
    </xf>
    <xf numFmtId="0" fontId="0" fillId="0" borderId="26" xfId="0" applyFont="1" applyBorder="1" applyAlignment="1" applyProtection="1">
      <alignment horizontal="center" vertical="center" wrapText="1"/>
      <protection locked="0"/>
    </xf>
    <xf numFmtId="164" fontId="0" fillId="0" borderId="26" xfId="0" applyNumberFormat="1" applyFont="1" applyBorder="1" applyAlignment="1">
      <alignment horizontal="right" vertical="center" wrapText="1"/>
    </xf>
    <xf numFmtId="4" fontId="0" fillId="0" borderId="0" xfId="0" applyNumberFormat="1" applyFont="1" applyAlignment="1">
      <alignment horizontal="center" vertical="center"/>
    </xf>
    <xf numFmtId="4" fontId="23" fillId="0" borderId="0" xfId="0" applyNumberFormat="1" applyFont="1" applyAlignment="1">
      <alignment horizontal="center" vertical="center" wrapText="1"/>
    </xf>
    <xf numFmtId="0" fontId="1" fillId="0" borderId="15" xfId="0" applyFont="1" applyBorder="1" applyAlignment="1">
      <alignment vertical="center" wrapText="1"/>
    </xf>
    <xf numFmtId="0" fontId="23" fillId="0" borderId="0" xfId="0" applyFont="1" applyAlignment="1">
      <alignment horizontal="left" vertical="center"/>
    </xf>
    <xf numFmtId="0" fontId="22" fillId="0" borderId="27" xfId="0" applyFont="1" applyBorder="1" applyAlignment="1">
      <alignment horizontal="right" vertical="center"/>
    </xf>
    <xf numFmtId="0" fontId="22" fillId="0" borderId="28" xfId="0" applyFont="1" applyBorder="1" applyAlignment="1">
      <alignment horizontal="right" vertical="center"/>
    </xf>
    <xf numFmtId="0" fontId="22" fillId="0" borderId="29" xfId="0" applyFont="1" applyBorder="1" applyAlignment="1">
      <alignment horizontal="right" vertical="center"/>
    </xf>
    <xf numFmtId="0" fontId="22" fillId="55" borderId="30" xfId="0" applyFont="1" applyFill="1" applyBorder="1" applyAlignment="1">
      <alignment horizontal="center" vertical="center"/>
    </xf>
    <xf numFmtId="0" fontId="22" fillId="55" borderId="31" xfId="0" applyFont="1" applyFill="1" applyBorder="1" applyAlignment="1">
      <alignment horizontal="center" vertical="center"/>
    </xf>
    <xf numFmtId="0" fontId="0" fillId="56" borderId="32" xfId="0" applyFont="1" applyFill="1" applyBorder="1" applyAlignment="1">
      <alignment vertical="center"/>
    </xf>
    <xf numFmtId="164" fontId="23" fillId="0" borderId="33" xfId="0" applyNumberFormat="1" applyFont="1" applyBorder="1" applyAlignment="1">
      <alignment horizontal="right" vertical="center" wrapText="1"/>
    </xf>
    <xf numFmtId="164" fontId="23" fillId="0" borderId="34" xfId="0" applyNumberFormat="1" applyFont="1" applyBorder="1" applyAlignment="1">
      <alignment horizontal="right" vertical="center" wrapText="1"/>
    </xf>
    <xf numFmtId="164" fontId="23" fillId="0" borderId="35" xfId="0" applyNumberFormat="1" applyFont="1" applyBorder="1" applyAlignment="1">
      <alignment horizontal="right" vertical="center" wrapText="1"/>
    </xf>
    <xf numFmtId="164" fontId="23" fillId="0" borderId="36" xfId="0" applyNumberFormat="1" applyFont="1" applyBorder="1" applyAlignment="1">
      <alignment horizontal="right" vertical="center" wrapText="1"/>
    </xf>
    <xf numFmtId="164" fontId="23" fillId="0" borderId="20" xfId="0" applyNumberFormat="1" applyFont="1" applyBorder="1" applyAlignment="1">
      <alignment horizontal="right" vertical="center" wrapText="1"/>
    </xf>
    <xf numFmtId="164" fontId="23" fillId="0" borderId="37" xfId="0" applyNumberFormat="1" applyFont="1" applyBorder="1" applyAlignment="1">
      <alignment horizontal="right" vertical="center" wrapText="1"/>
    </xf>
    <xf numFmtId="0" fontId="35" fillId="0" borderId="36" xfId="0" applyFont="1" applyBorder="1" applyAlignment="1">
      <alignment horizontal="left" vertical="center"/>
    </xf>
    <xf numFmtId="0" fontId="36" fillId="0" borderId="20" xfId="0" applyFont="1" applyBorder="1" applyAlignment="1">
      <alignment horizontal="left" vertical="center"/>
    </xf>
    <xf numFmtId="0" fontId="0" fillId="57" borderId="15" xfId="0" applyFont="1" applyFill="1" applyBorder="1" applyAlignment="1">
      <alignment horizontal="center" vertical="center" wrapText="1"/>
    </xf>
    <xf numFmtId="0" fontId="0" fillId="57" borderId="15" xfId="0" applyFont="1" applyFill="1" applyBorder="1" applyAlignment="1">
      <alignment horizontal="left" vertical="center" wrapText="1"/>
    </xf>
    <xf numFmtId="0" fontId="0" fillId="57" borderId="26" xfId="0" applyFont="1" applyFill="1" applyBorder="1" applyAlignment="1">
      <alignment horizontal="left" vertical="center" wrapText="1"/>
    </xf>
    <xf numFmtId="0" fontId="1" fillId="57" borderId="26" xfId="0" applyFont="1" applyFill="1" applyBorder="1" applyAlignment="1">
      <alignment horizontal="left" vertical="center"/>
    </xf>
    <xf numFmtId="0" fontId="0" fillId="57" borderId="26" xfId="0" applyFont="1" applyFill="1" applyBorder="1" applyAlignment="1">
      <alignment horizontal="center" vertical="center" wrapText="1"/>
    </xf>
    <xf numFmtId="164" fontId="0" fillId="58" borderId="15" xfId="0" applyNumberFormat="1" applyFont="1" applyFill="1" applyBorder="1" applyAlignment="1">
      <alignment horizontal="right" vertical="center" wrapText="1"/>
    </xf>
    <xf numFmtId="164" fontId="0" fillId="58" borderId="26" xfId="0" applyNumberFormat="1" applyFont="1" applyFill="1" applyBorder="1" applyAlignment="1">
      <alignment horizontal="right" vertical="center" wrapText="1"/>
    </xf>
    <xf numFmtId="164" fontId="0" fillId="58" borderId="15" xfId="159" applyNumberFormat="1" applyFill="1" applyBorder="1" applyAlignment="1">
      <alignment horizontal="right" vertical="center" wrapText="1"/>
      <protection/>
    </xf>
  </cellXfs>
  <cellStyles count="175">
    <cellStyle name="Normal" xfId="0"/>
    <cellStyle name="Percent" xfId="15"/>
    <cellStyle name="Currency" xfId="16"/>
    <cellStyle name="Currency [0]" xfId="17"/>
    <cellStyle name="Comma" xfId="18"/>
    <cellStyle name="Comma [0]"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Excel Built-in Normal" xfId="39"/>
    <cellStyle name="Chybně" xfId="40"/>
    <cellStyle name="Kontrolní buňka" xfId="41"/>
    <cellStyle name="Nadpis 1" xfId="42"/>
    <cellStyle name="Nadpis 2" xfId="43"/>
    <cellStyle name="Nadpis 3" xfId="44"/>
    <cellStyle name="Nadpis 4" xfId="45"/>
    <cellStyle name="Název" xfId="46"/>
    <cellStyle name="Neutrální" xfId="47"/>
    <cellStyle name="normální 2" xfId="48"/>
    <cellStyle name="Poznámka"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 name="_Ceník CBC - 03,2007" xfId="63"/>
    <cellStyle name="20 % – Zvýraznění1 2" xfId="64"/>
    <cellStyle name="20 % – Zvýraznění2 2" xfId="65"/>
    <cellStyle name="20 % – Zvýraznění3 2" xfId="66"/>
    <cellStyle name="20 % – Zvýraznění4 2" xfId="67"/>
    <cellStyle name="20 % – Zvýraznění5 2" xfId="68"/>
    <cellStyle name="20 % – Zvýraznění6 2" xfId="69"/>
    <cellStyle name="40 % – Zvýraznění1 2" xfId="70"/>
    <cellStyle name="40 % – Zvýraznění2 2" xfId="71"/>
    <cellStyle name="40 % – Zvýraznění3 2" xfId="72"/>
    <cellStyle name="40 % – Zvýraznění4 2" xfId="73"/>
    <cellStyle name="40 % – Zvýraznění5 2" xfId="74"/>
    <cellStyle name="40 % – Zvýraznění6 2" xfId="75"/>
    <cellStyle name="čárky 2" xfId="76"/>
    <cellStyle name="Dezimal [0]" xfId="77"/>
    <cellStyle name="Dezimal_Compiling Utility Macros" xfId="78"/>
    <cellStyle name="Euro" xfId="79"/>
    <cellStyle name="Hypertextový odkaz 2" xfId="80"/>
    <cellStyle name="Hypertextový odkaz 3" xfId="81"/>
    <cellStyle name="KAPITOLA" xfId="82"/>
    <cellStyle name="lehký dolní okraj" xfId="83"/>
    <cellStyle name="měny 2" xfId="84"/>
    <cellStyle name="MřížkaNormální" xfId="85"/>
    <cellStyle name="Nadpis2" xfId="86"/>
    <cellStyle name="Nadpis3" xfId="87"/>
    <cellStyle name="Normale_NEWAY-£" xfId="88"/>
    <cellStyle name="normálne_HELIOS" xfId="89"/>
    <cellStyle name="normální 10" xfId="90"/>
    <cellStyle name="normální 10 2" xfId="91"/>
    <cellStyle name="normální 10_bezdrátová konference" xfId="92"/>
    <cellStyle name="normální 11" xfId="93"/>
    <cellStyle name="normální 12" xfId="94"/>
    <cellStyle name="normální 2 4" xfId="95"/>
    <cellStyle name="normální 2 2" xfId="96"/>
    <cellStyle name="normální 2 3" xfId="97"/>
    <cellStyle name="normální 2_IP kamerový systém laboratoře" xfId="98"/>
    <cellStyle name="normální 3" xfId="99"/>
    <cellStyle name="normální 4" xfId="100"/>
    <cellStyle name="normální 5" xfId="101"/>
    <cellStyle name="normální 6" xfId="102"/>
    <cellStyle name="normální 7" xfId="103"/>
    <cellStyle name="normální 8" xfId="104"/>
    <cellStyle name="normální 9" xfId="105"/>
    <cellStyle name="Normalny_Pr1taa2000A" xfId="106"/>
    <cellStyle name="ODDIL" xfId="107"/>
    <cellStyle name="POLOŽKA" xfId="108"/>
    <cellStyle name="PopisSystému" xfId="109"/>
    <cellStyle name="procent 2" xfId="110"/>
    <cellStyle name="Standard_Anpassen der Amortisation" xfId="111"/>
    <cellStyle name="Styl 1" xfId="112"/>
    <cellStyle name="TYP ŘÁDKU_1" xfId="113"/>
    <cellStyle name="Währung [0]" xfId="114"/>
    <cellStyle name="Währung_Compiling Utility Macros" xfId="115"/>
    <cellStyle name="Normální 19" xfId="116"/>
    <cellStyle name="_Ceník CBC - 03,2007 2" xfId="117"/>
    <cellStyle name="_Ceník CBC - 03,2007_zesilovače" xfId="118"/>
    <cellStyle name="20 % – Zvýraznění1 3" xfId="119"/>
    <cellStyle name="20 % – Zvýraznění2 3" xfId="120"/>
    <cellStyle name="20 % – Zvýraznění3 3" xfId="121"/>
    <cellStyle name="20 % – Zvýraznění4 3" xfId="122"/>
    <cellStyle name="20 % – Zvýraznění5 3" xfId="123"/>
    <cellStyle name="20 % – Zvýraznění6 3" xfId="124"/>
    <cellStyle name="40 % – Zvýraznění1 3" xfId="125"/>
    <cellStyle name="40 % – Zvýraznění2 3" xfId="126"/>
    <cellStyle name="40 % – Zvýraznění3 3" xfId="127"/>
    <cellStyle name="40 % – Zvýraznění4 3" xfId="128"/>
    <cellStyle name="40 % – Zvýraznění5 3" xfId="129"/>
    <cellStyle name="40 % – Zvýraznění6 3" xfId="130"/>
    <cellStyle name="60 % – Zvýraznění1 2" xfId="131"/>
    <cellStyle name="60 % – Zvýraznění2 2" xfId="132"/>
    <cellStyle name="60 % – Zvýraznění3 2" xfId="133"/>
    <cellStyle name="60 % – Zvýraznění4 2" xfId="134"/>
    <cellStyle name="60 % – Zvýraznění5 2" xfId="135"/>
    <cellStyle name="60 % – Zvýraznění6 2" xfId="136"/>
    <cellStyle name="Comma [0]_laroux" xfId="137"/>
    <cellStyle name="Comma_laroux" xfId="138"/>
    <cellStyle name="Currency [0]_laroux" xfId="139"/>
    <cellStyle name="Currency_laroux" xfId="140"/>
    <cellStyle name="čárky 2 2" xfId="141"/>
    <cellStyle name="Euro 2" xfId="142"/>
    <cellStyle name="Hypertextový odkaz 2 2" xfId="143"/>
    <cellStyle name="Hypertextový odkaz 3 2" xfId="144"/>
    <cellStyle name="Chybně 2" xfId="145"/>
    <cellStyle name="KAPITOLA 2" xfId="146"/>
    <cellStyle name="Kontrolní buňka 2" xfId="147"/>
    <cellStyle name="lehký dolní okraj 2" xfId="148"/>
    <cellStyle name="MřížkaNormální 2" xfId="149"/>
    <cellStyle name="nadpis" xfId="150"/>
    <cellStyle name="Normální 24" xfId="151"/>
    <cellStyle name="Nadpis1" xfId="152"/>
    <cellStyle name="Nadpis1 1" xfId="153"/>
    <cellStyle name="Nadpis2 2" xfId="154"/>
    <cellStyle name="Nadpis3 2" xfId="155"/>
    <cellStyle name="Název skupiny" xfId="156"/>
    <cellStyle name="Neutrální 2" xfId="157"/>
    <cellStyle name="Normal_0201axi2" xfId="158"/>
    <cellStyle name="Normální 22" xfId="159"/>
    <cellStyle name="normální 3 2" xfId="160"/>
    <cellStyle name="ODDIL 2" xfId="161"/>
    <cellStyle name="PopisSystému 2" xfId="162"/>
    <cellStyle name="Poznámka 2" xfId="163"/>
    <cellStyle name="procent 2 2" xfId="164"/>
    <cellStyle name="Správně 2" xfId="165"/>
    <cellStyle name="Styl 1 2" xfId="166"/>
    <cellStyle name="Vstup 2" xfId="167"/>
    <cellStyle name="Výpočet 2" xfId="168"/>
    <cellStyle name="Výstup 2" xfId="169"/>
    <cellStyle name="Normální 20" xfId="170"/>
    <cellStyle name="Zvýraznění 1 2" xfId="171"/>
    <cellStyle name="Zvýraznění 2 2" xfId="172"/>
    <cellStyle name="Zvýraznění 3 2" xfId="173"/>
    <cellStyle name="Zvýraznění 4 2" xfId="174"/>
    <cellStyle name="Zvýraznění 5 2" xfId="175"/>
    <cellStyle name="Zvýraznění 6 2" xfId="176"/>
    <cellStyle name="Normální 2 3 2" xfId="177"/>
    <cellStyle name="Normální 13" xfId="178"/>
    <cellStyle name="Procenta 3" xfId="179"/>
    <cellStyle name="Normální 14" xfId="180"/>
    <cellStyle name="Procenta 2" xfId="181"/>
    <cellStyle name="Normální 15" xfId="182"/>
    <cellStyle name="Hypertextový odkaz 4" xfId="183"/>
    <cellStyle name="Normální 16" xfId="184"/>
    <cellStyle name="Normální 17" xfId="185"/>
    <cellStyle name="Normální 18" xfId="186"/>
    <cellStyle name="Normální 23" xfId="187"/>
    <cellStyle name="Normální 21" xfId="1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L96"/>
  <sheetViews>
    <sheetView tabSelected="1" view="pageBreakPreview" zoomScaleSheetLayoutView="100" workbookViewId="0" topLeftCell="A1">
      <pane ySplit="1" topLeftCell="A2" activePane="bottomLeft" state="frozen"/>
      <selection pane="bottomLeft" activeCell="G5" sqref="G5"/>
    </sheetView>
  </sheetViews>
  <sheetFormatPr defaultColWidth="9.00390625" defaultRowHeight="12.75"/>
  <cols>
    <col min="1" max="1" width="8.00390625" style="2" customWidth="1"/>
    <col min="2" max="2" width="14.00390625" style="2" customWidth="1"/>
    <col min="3" max="3" width="13.25390625" style="10" customWidth="1"/>
    <col min="4" max="4" width="18.25390625" style="3" customWidth="1"/>
    <col min="5" max="5" width="72.00390625" style="4" customWidth="1"/>
    <col min="6" max="6" width="12.375" style="2" customWidth="1"/>
    <col min="7" max="7" width="16.00390625" style="5" customWidth="1"/>
    <col min="8" max="8" width="8.125" style="2" customWidth="1"/>
    <col min="9" max="9" width="16.875" style="6" customWidth="1"/>
    <col min="10" max="10" width="20.625" style="2" customWidth="1"/>
    <col min="11" max="11" width="15.00390625" style="2" customWidth="1"/>
    <col min="12" max="12" width="9.375" style="2" bestFit="1" customWidth="1"/>
    <col min="13" max="16384" width="9.125" style="2" customWidth="1"/>
  </cols>
  <sheetData>
    <row r="1" spans="1:9" s="1" customFormat="1" ht="26.25" thickBot="1">
      <c r="A1" s="7" t="s">
        <v>0</v>
      </c>
      <c r="B1" s="7" t="s">
        <v>2</v>
      </c>
      <c r="C1" s="7" t="s">
        <v>1</v>
      </c>
      <c r="D1" s="7" t="s">
        <v>3</v>
      </c>
      <c r="E1" s="7" t="s">
        <v>109</v>
      </c>
      <c r="F1" s="7" t="s">
        <v>4</v>
      </c>
      <c r="G1" s="7" t="s">
        <v>7</v>
      </c>
      <c r="H1" s="7" t="s">
        <v>6</v>
      </c>
      <c r="I1" s="8" t="s">
        <v>5</v>
      </c>
    </row>
    <row r="2" spans="1:10" ht="22.5" customHeight="1">
      <c r="A2" s="50" t="s">
        <v>51</v>
      </c>
      <c r="B2" s="51"/>
      <c r="C2" s="51"/>
      <c r="D2" s="51"/>
      <c r="E2" s="51"/>
      <c r="F2" s="51"/>
      <c r="G2" s="51"/>
      <c r="H2" s="51"/>
      <c r="I2" s="52"/>
      <c r="J2" s="1"/>
    </row>
    <row r="3" spans="1:10" ht="22.5" customHeight="1">
      <c r="A3" s="59" t="s">
        <v>131</v>
      </c>
      <c r="B3" s="60"/>
      <c r="C3" s="60"/>
      <c r="D3" s="60"/>
      <c r="E3" s="60"/>
      <c r="F3" s="60"/>
      <c r="G3" s="60"/>
      <c r="H3" s="60"/>
      <c r="I3" s="60"/>
      <c r="J3" s="1"/>
    </row>
    <row r="4" spans="1:9" s="1" customFormat="1" ht="15.75">
      <c r="A4" s="28"/>
      <c r="B4" s="29"/>
      <c r="C4" s="30"/>
      <c r="D4" s="29"/>
      <c r="E4" s="29" t="s">
        <v>52</v>
      </c>
      <c r="F4" s="29"/>
      <c r="G4" s="29"/>
      <c r="H4" s="29"/>
      <c r="I4" s="29"/>
    </row>
    <row r="5" spans="1:9" s="12" customFormat="1" ht="26.25" customHeight="1">
      <c r="A5" s="14">
        <v>1</v>
      </c>
      <c r="B5" s="61"/>
      <c r="C5" s="62"/>
      <c r="D5" s="16" t="s">
        <v>19</v>
      </c>
      <c r="E5" s="16" t="s">
        <v>114</v>
      </c>
      <c r="F5" s="18" t="s">
        <v>8</v>
      </c>
      <c r="G5" s="66"/>
      <c r="H5" s="14">
        <v>7</v>
      </c>
      <c r="I5" s="19">
        <f aca="true" t="shared" si="0" ref="I5:I12">H5*G5</f>
        <v>0</v>
      </c>
    </row>
    <row r="6" spans="1:9" s="12" customFormat="1" ht="26.25" customHeight="1">
      <c r="A6" s="14">
        <v>2</v>
      </c>
      <c r="B6" s="61"/>
      <c r="C6" s="62"/>
      <c r="D6" s="16" t="s">
        <v>53</v>
      </c>
      <c r="E6" s="16" t="s">
        <v>129</v>
      </c>
      <c r="F6" s="18" t="s">
        <v>8</v>
      </c>
      <c r="G6" s="66"/>
      <c r="H6" s="14">
        <v>1</v>
      </c>
      <c r="I6" s="19">
        <f t="shared" si="0"/>
        <v>0</v>
      </c>
    </row>
    <row r="7" spans="1:9" s="12" customFormat="1" ht="26.25" customHeight="1">
      <c r="A7" s="14">
        <v>3</v>
      </c>
      <c r="B7" s="61"/>
      <c r="C7" s="62"/>
      <c r="D7" s="16" t="s">
        <v>83</v>
      </c>
      <c r="E7" s="16" t="s">
        <v>116</v>
      </c>
      <c r="F7" s="18" t="s">
        <v>8</v>
      </c>
      <c r="G7" s="66"/>
      <c r="H7" s="14">
        <v>1</v>
      </c>
      <c r="I7" s="19">
        <f aca="true" t="shared" si="1" ref="I7">H7*G7</f>
        <v>0</v>
      </c>
    </row>
    <row r="8" spans="1:9" s="12" customFormat="1" ht="26.25" customHeight="1">
      <c r="A8" s="14">
        <v>4</v>
      </c>
      <c r="B8" s="61"/>
      <c r="C8" s="62"/>
      <c r="D8" s="16" t="s">
        <v>21</v>
      </c>
      <c r="E8" s="16" t="s">
        <v>20</v>
      </c>
      <c r="F8" s="18" t="s">
        <v>8</v>
      </c>
      <c r="G8" s="66"/>
      <c r="H8" s="14">
        <v>9</v>
      </c>
      <c r="I8" s="19">
        <f t="shared" si="0"/>
        <v>0</v>
      </c>
    </row>
    <row r="9" spans="1:9" s="12" customFormat="1" ht="26.25" customHeight="1">
      <c r="A9" s="14">
        <v>5</v>
      </c>
      <c r="B9" s="61"/>
      <c r="C9" s="62"/>
      <c r="D9" s="16" t="s">
        <v>43</v>
      </c>
      <c r="E9" s="16" t="s">
        <v>54</v>
      </c>
      <c r="F9" s="18" t="s">
        <v>8</v>
      </c>
      <c r="G9" s="66"/>
      <c r="H9" s="14">
        <v>1</v>
      </c>
      <c r="I9" s="19">
        <f t="shared" si="0"/>
        <v>0</v>
      </c>
    </row>
    <row r="10" spans="1:9" s="12" customFormat="1" ht="26.25" customHeight="1">
      <c r="A10" s="14">
        <v>6</v>
      </c>
      <c r="B10" s="61"/>
      <c r="C10" s="63"/>
      <c r="D10" s="16" t="s">
        <v>22</v>
      </c>
      <c r="E10" s="16" t="s">
        <v>23</v>
      </c>
      <c r="F10" s="18" t="s">
        <v>8</v>
      </c>
      <c r="G10" s="66"/>
      <c r="H10" s="14">
        <v>13</v>
      </c>
      <c r="I10" s="19">
        <f t="shared" si="0"/>
        <v>0</v>
      </c>
    </row>
    <row r="11" spans="1:9" s="12" customFormat="1" ht="26.25" customHeight="1">
      <c r="A11" s="14">
        <v>7</v>
      </c>
      <c r="B11" s="61"/>
      <c r="C11" s="62"/>
      <c r="D11" s="36"/>
      <c r="E11" s="35" t="s">
        <v>125</v>
      </c>
      <c r="F11" s="18" t="s">
        <v>8</v>
      </c>
      <c r="G11" s="66"/>
      <c r="H11" s="14">
        <v>1</v>
      </c>
      <c r="I11" s="19">
        <f t="shared" si="0"/>
        <v>0</v>
      </c>
    </row>
    <row r="12" spans="1:9" s="12" customFormat="1" ht="26.25" customHeight="1">
      <c r="A12" s="14">
        <v>8</v>
      </c>
      <c r="B12" s="61"/>
      <c r="C12" s="64"/>
      <c r="D12" s="16" t="s">
        <v>44</v>
      </c>
      <c r="E12" s="16" t="s">
        <v>115</v>
      </c>
      <c r="F12" s="18" t="s">
        <v>10</v>
      </c>
      <c r="G12" s="66"/>
      <c r="H12" s="14">
        <v>1</v>
      </c>
      <c r="I12" s="19">
        <f t="shared" si="0"/>
        <v>0</v>
      </c>
    </row>
    <row r="13" spans="1:10" s="9" customFormat="1" ht="18" customHeight="1">
      <c r="A13" s="20"/>
      <c r="B13" s="20"/>
      <c r="C13" s="21"/>
      <c r="D13" s="56" t="s">
        <v>9</v>
      </c>
      <c r="E13" s="57"/>
      <c r="F13" s="57"/>
      <c r="G13" s="57"/>
      <c r="H13" s="58"/>
      <c r="I13" s="22">
        <f>SUM(I5:I12)</f>
        <v>0</v>
      </c>
      <c r="J13" s="12"/>
    </row>
    <row r="14" spans="1:10" s="1" customFormat="1" ht="15.75">
      <c r="A14" s="28"/>
      <c r="B14" s="29"/>
      <c r="C14" s="30"/>
      <c r="D14" s="29"/>
      <c r="E14" s="29" t="s">
        <v>55</v>
      </c>
      <c r="F14" s="29"/>
      <c r="G14" s="29"/>
      <c r="H14" s="29"/>
      <c r="I14" s="29"/>
      <c r="J14" s="12"/>
    </row>
    <row r="15" spans="1:9" s="12" customFormat="1" ht="45.75" customHeight="1">
      <c r="A15" s="14">
        <v>9</v>
      </c>
      <c r="B15" s="61"/>
      <c r="C15" s="62"/>
      <c r="D15" s="16" t="s">
        <v>17</v>
      </c>
      <c r="E15" s="17" t="s">
        <v>18</v>
      </c>
      <c r="F15" s="18" t="s">
        <v>10</v>
      </c>
      <c r="G15" s="66"/>
      <c r="H15" s="14">
        <v>88</v>
      </c>
      <c r="I15" s="19">
        <f aca="true" t="shared" si="2" ref="I15:I16">H15*G15</f>
        <v>0</v>
      </c>
    </row>
    <row r="16" spans="1:9" s="12" customFormat="1" ht="29.25" customHeight="1">
      <c r="A16" s="14">
        <v>10</v>
      </c>
      <c r="B16" s="61"/>
      <c r="C16" s="62"/>
      <c r="D16" s="16" t="s">
        <v>16</v>
      </c>
      <c r="E16" s="17" t="s">
        <v>117</v>
      </c>
      <c r="F16" s="18" t="s">
        <v>8</v>
      </c>
      <c r="G16" s="66"/>
      <c r="H16" s="14">
        <v>88</v>
      </c>
      <c r="I16" s="19">
        <f t="shared" si="2"/>
        <v>0</v>
      </c>
    </row>
    <row r="17" spans="1:10" s="9" customFormat="1" ht="18" customHeight="1">
      <c r="A17" s="20"/>
      <c r="B17" s="20"/>
      <c r="C17" s="21"/>
      <c r="D17" s="56" t="s">
        <v>9</v>
      </c>
      <c r="E17" s="57"/>
      <c r="F17" s="57"/>
      <c r="G17" s="57"/>
      <c r="H17" s="58"/>
      <c r="I17" s="22">
        <f>SUM(I15:I16)</f>
        <v>0</v>
      </c>
      <c r="J17" s="12"/>
    </row>
    <row r="18" spans="1:10" s="1" customFormat="1" ht="15.75">
      <c r="A18" s="28"/>
      <c r="B18" s="29"/>
      <c r="C18" s="30"/>
      <c r="D18" s="29"/>
      <c r="E18" s="29" t="s">
        <v>56</v>
      </c>
      <c r="F18" s="29"/>
      <c r="G18" s="29"/>
      <c r="H18" s="29"/>
      <c r="I18" s="29"/>
      <c r="J18" s="12"/>
    </row>
    <row r="19" spans="1:11" s="12" customFormat="1" ht="89.25">
      <c r="A19" s="14">
        <v>11</v>
      </c>
      <c r="B19" s="61"/>
      <c r="C19" s="62"/>
      <c r="D19" s="16" t="s">
        <v>77</v>
      </c>
      <c r="E19" s="45" t="s">
        <v>134</v>
      </c>
      <c r="F19" s="18" t="s">
        <v>8</v>
      </c>
      <c r="G19" s="66"/>
      <c r="H19" s="14">
        <v>1</v>
      </c>
      <c r="I19" s="19">
        <f aca="true" t="shared" si="3" ref="I19:I24">H19*G19</f>
        <v>0</v>
      </c>
      <c r="K19" s="38"/>
    </row>
    <row r="20" spans="1:11" s="12" customFormat="1" ht="89.25" customHeight="1">
      <c r="A20" s="14">
        <v>12</v>
      </c>
      <c r="B20" s="61"/>
      <c r="C20" s="62"/>
      <c r="D20" s="16" t="s">
        <v>84</v>
      </c>
      <c r="E20" s="45" t="s">
        <v>135</v>
      </c>
      <c r="F20" s="18" t="s">
        <v>8</v>
      </c>
      <c r="G20" s="66"/>
      <c r="H20" s="14">
        <v>1</v>
      </c>
      <c r="I20" s="19">
        <f>H20*G20</f>
        <v>0</v>
      </c>
      <c r="K20" s="38"/>
    </row>
    <row r="21" spans="1:11" s="12" customFormat="1" ht="84.75" customHeight="1">
      <c r="A21" s="14">
        <v>13</v>
      </c>
      <c r="B21" s="61"/>
      <c r="C21" s="62"/>
      <c r="D21" s="16" t="s">
        <v>58</v>
      </c>
      <c r="E21" s="45" t="s">
        <v>136</v>
      </c>
      <c r="F21" s="18" t="s">
        <v>8</v>
      </c>
      <c r="G21" s="66"/>
      <c r="H21" s="14">
        <v>1</v>
      </c>
      <c r="I21" s="19">
        <f t="shared" si="3"/>
        <v>0</v>
      </c>
      <c r="K21" s="38"/>
    </row>
    <row r="22" spans="1:11" s="12" customFormat="1" ht="47.25" customHeight="1">
      <c r="A22" s="14">
        <v>14</v>
      </c>
      <c r="B22" s="65"/>
      <c r="C22" s="62"/>
      <c r="D22" s="40" t="s">
        <v>84</v>
      </c>
      <c r="E22" s="16" t="s">
        <v>85</v>
      </c>
      <c r="F22" s="41" t="s">
        <v>8</v>
      </c>
      <c r="G22" s="67"/>
      <c r="H22" s="39">
        <v>1</v>
      </c>
      <c r="I22" s="42">
        <f t="shared" si="3"/>
        <v>0</v>
      </c>
      <c r="K22" s="38"/>
    </row>
    <row r="23" spans="1:11" s="12" customFormat="1" ht="63.75">
      <c r="A23" s="14">
        <v>15</v>
      </c>
      <c r="B23" s="61"/>
      <c r="C23" s="62"/>
      <c r="D23" s="16" t="s">
        <v>86</v>
      </c>
      <c r="E23" s="45" t="s">
        <v>137</v>
      </c>
      <c r="F23" s="18" t="s">
        <v>8</v>
      </c>
      <c r="G23" s="66"/>
      <c r="H23" s="14">
        <v>3</v>
      </c>
      <c r="I23" s="19">
        <f t="shared" si="3"/>
        <v>0</v>
      </c>
      <c r="K23" s="38"/>
    </row>
    <row r="24" spans="1:11" s="12" customFormat="1" ht="42.75" customHeight="1">
      <c r="A24" s="14">
        <v>16</v>
      </c>
      <c r="B24" s="61"/>
      <c r="C24" s="62"/>
      <c r="D24" s="16" t="s">
        <v>84</v>
      </c>
      <c r="E24" s="17" t="s">
        <v>87</v>
      </c>
      <c r="F24" s="18" t="s">
        <v>8</v>
      </c>
      <c r="G24" s="66"/>
      <c r="H24" s="14">
        <v>3</v>
      </c>
      <c r="I24" s="19">
        <f t="shared" si="3"/>
        <v>0</v>
      </c>
      <c r="K24" s="38"/>
    </row>
    <row r="25" spans="1:9" s="12" customFormat="1" ht="76.5">
      <c r="A25" s="14">
        <v>17</v>
      </c>
      <c r="B25" s="61"/>
      <c r="C25" s="62"/>
      <c r="D25" s="16" t="s">
        <v>59</v>
      </c>
      <c r="E25" s="45" t="s">
        <v>138</v>
      </c>
      <c r="F25" s="18" t="s">
        <v>8</v>
      </c>
      <c r="G25" s="66"/>
      <c r="H25" s="14">
        <v>5</v>
      </c>
      <c r="I25" s="19">
        <f aca="true" t="shared" si="4" ref="I25:I32">H25*G25</f>
        <v>0</v>
      </c>
    </row>
    <row r="26" spans="1:9" s="12" customFormat="1" ht="30.75" customHeight="1">
      <c r="A26" s="14">
        <v>18</v>
      </c>
      <c r="B26" s="61"/>
      <c r="C26" s="62"/>
      <c r="D26" s="16" t="s">
        <v>57</v>
      </c>
      <c r="E26" s="17" t="s">
        <v>78</v>
      </c>
      <c r="F26" s="18" t="s">
        <v>8</v>
      </c>
      <c r="G26" s="68"/>
      <c r="H26" s="14">
        <v>5</v>
      </c>
      <c r="I26" s="19">
        <f t="shared" si="4"/>
        <v>0</v>
      </c>
    </row>
    <row r="27" spans="1:11" s="12" customFormat="1" ht="79.5" customHeight="1">
      <c r="A27" s="14">
        <v>19</v>
      </c>
      <c r="B27" s="61"/>
      <c r="C27" s="62"/>
      <c r="D27" s="16" t="s">
        <v>42</v>
      </c>
      <c r="E27" s="45" t="s">
        <v>139</v>
      </c>
      <c r="F27" s="18" t="s">
        <v>8</v>
      </c>
      <c r="G27" s="66"/>
      <c r="H27" s="14">
        <v>43</v>
      </c>
      <c r="I27" s="19">
        <f t="shared" si="4"/>
        <v>0</v>
      </c>
      <c r="K27" s="38"/>
    </row>
    <row r="28" spans="1:11" s="12" customFormat="1" ht="76.5">
      <c r="A28" s="14">
        <v>20</v>
      </c>
      <c r="B28" s="61"/>
      <c r="C28" s="62"/>
      <c r="D28" s="16" t="s">
        <v>60</v>
      </c>
      <c r="E28" s="45" t="s">
        <v>140</v>
      </c>
      <c r="F28" s="18" t="s">
        <v>8</v>
      </c>
      <c r="G28" s="66"/>
      <c r="H28" s="14">
        <v>4</v>
      </c>
      <c r="I28" s="19">
        <f t="shared" si="4"/>
        <v>0</v>
      </c>
      <c r="K28" s="38"/>
    </row>
    <row r="29" spans="1:11" s="12" customFormat="1" ht="40.5" customHeight="1">
      <c r="A29" s="14">
        <v>21</v>
      </c>
      <c r="B29" s="61"/>
      <c r="C29" s="62"/>
      <c r="D29" s="16" t="s">
        <v>84</v>
      </c>
      <c r="E29" s="45" t="s">
        <v>88</v>
      </c>
      <c r="F29" s="18" t="s">
        <v>8</v>
      </c>
      <c r="G29" s="66"/>
      <c r="H29" s="14">
        <v>47</v>
      </c>
      <c r="I29" s="19">
        <f t="shared" si="4"/>
        <v>0</v>
      </c>
      <c r="K29" s="38"/>
    </row>
    <row r="30" spans="1:11" s="12" customFormat="1" ht="33" customHeight="1">
      <c r="A30" s="14">
        <v>22</v>
      </c>
      <c r="B30" s="61"/>
      <c r="C30" s="62"/>
      <c r="D30" s="16" t="s">
        <v>61</v>
      </c>
      <c r="E30" s="16" t="s">
        <v>110</v>
      </c>
      <c r="F30" s="18" t="s">
        <v>8</v>
      </c>
      <c r="G30" s="66"/>
      <c r="H30" s="14">
        <v>14</v>
      </c>
      <c r="I30" s="19">
        <f t="shared" si="4"/>
        <v>0</v>
      </c>
      <c r="K30" s="38"/>
    </row>
    <row r="31" spans="1:11" s="12" customFormat="1" ht="25.5">
      <c r="A31" s="14">
        <v>23</v>
      </c>
      <c r="B31" s="61"/>
      <c r="C31" s="62"/>
      <c r="D31" s="16" t="s">
        <v>62</v>
      </c>
      <c r="E31" s="17" t="s">
        <v>111</v>
      </c>
      <c r="F31" s="18" t="s">
        <v>8</v>
      </c>
      <c r="G31" s="66"/>
      <c r="H31" s="14">
        <v>2</v>
      </c>
      <c r="I31" s="19">
        <f t="shared" si="4"/>
        <v>0</v>
      </c>
      <c r="K31" s="38"/>
    </row>
    <row r="32" spans="1:12" s="12" customFormat="1" ht="30.75" customHeight="1">
      <c r="A32" s="14">
        <v>24</v>
      </c>
      <c r="B32" s="61"/>
      <c r="C32" s="62"/>
      <c r="D32" s="16" t="s">
        <v>84</v>
      </c>
      <c r="E32" s="17" t="s">
        <v>101</v>
      </c>
      <c r="F32" s="18" t="s">
        <v>8</v>
      </c>
      <c r="G32" s="66"/>
      <c r="H32" s="14">
        <v>1</v>
      </c>
      <c r="I32" s="19">
        <f t="shared" si="4"/>
        <v>0</v>
      </c>
      <c r="K32" s="38"/>
      <c r="L32" s="13"/>
    </row>
    <row r="33" spans="1:12" s="12" customFormat="1" ht="21.75" customHeight="1">
      <c r="A33" s="20"/>
      <c r="B33" s="20"/>
      <c r="C33" s="21"/>
      <c r="D33" s="56" t="s">
        <v>9</v>
      </c>
      <c r="E33" s="57"/>
      <c r="F33" s="57"/>
      <c r="G33" s="57"/>
      <c r="H33" s="58"/>
      <c r="I33" s="22">
        <f>SUM(I19:I32)</f>
        <v>0</v>
      </c>
      <c r="K33" s="44"/>
      <c r="L33" s="13"/>
    </row>
    <row r="34" spans="1:12" s="1" customFormat="1" ht="15.75">
      <c r="A34" s="28"/>
      <c r="B34" s="29"/>
      <c r="C34" s="30"/>
      <c r="D34" s="29"/>
      <c r="E34" s="29" t="s">
        <v>96</v>
      </c>
      <c r="F34" s="29"/>
      <c r="G34" s="29"/>
      <c r="H34" s="29"/>
      <c r="I34" s="29"/>
      <c r="J34" s="12"/>
      <c r="K34" s="43"/>
      <c r="L34" s="13"/>
    </row>
    <row r="35" spans="1:12" s="12" customFormat="1" ht="71.25" customHeight="1">
      <c r="A35" s="14">
        <v>25</v>
      </c>
      <c r="B35" s="61"/>
      <c r="C35" s="62"/>
      <c r="D35" s="16" t="s">
        <v>96</v>
      </c>
      <c r="E35" s="17" t="s">
        <v>141</v>
      </c>
      <c r="F35" s="18" t="s">
        <v>8</v>
      </c>
      <c r="G35" s="66"/>
      <c r="H35" s="14">
        <v>1</v>
      </c>
      <c r="I35" s="19">
        <f aca="true" t="shared" si="5" ref="I35:I37">H35*G35</f>
        <v>0</v>
      </c>
      <c r="K35" s="38"/>
      <c r="L35" s="13"/>
    </row>
    <row r="36" spans="1:12" s="12" customFormat="1" ht="39.75" customHeight="1">
      <c r="A36" s="14">
        <v>26</v>
      </c>
      <c r="B36" s="61"/>
      <c r="C36" s="62"/>
      <c r="D36" s="16" t="s">
        <v>97</v>
      </c>
      <c r="E36" s="17" t="s">
        <v>98</v>
      </c>
      <c r="F36" s="18" t="s">
        <v>8</v>
      </c>
      <c r="G36" s="66"/>
      <c r="H36" s="14">
        <v>1</v>
      </c>
      <c r="I36" s="19">
        <f t="shared" si="5"/>
        <v>0</v>
      </c>
      <c r="K36" s="38"/>
      <c r="L36" s="13"/>
    </row>
    <row r="37" spans="1:12" s="12" customFormat="1" ht="26.25" customHeight="1">
      <c r="A37" s="14">
        <v>27</v>
      </c>
      <c r="B37" s="61"/>
      <c r="C37" s="62"/>
      <c r="D37" s="16" t="s">
        <v>99</v>
      </c>
      <c r="E37" s="17" t="s">
        <v>100</v>
      </c>
      <c r="F37" s="18" t="s">
        <v>8</v>
      </c>
      <c r="G37" s="66"/>
      <c r="H37" s="14">
        <v>750</v>
      </c>
      <c r="I37" s="19">
        <f t="shared" si="5"/>
        <v>0</v>
      </c>
      <c r="K37" s="38"/>
      <c r="L37" s="13"/>
    </row>
    <row r="38" spans="1:12" s="9" customFormat="1" ht="18" customHeight="1">
      <c r="A38" s="20"/>
      <c r="B38" s="20"/>
      <c r="C38" s="21"/>
      <c r="D38" s="56" t="s">
        <v>9</v>
      </c>
      <c r="E38" s="57"/>
      <c r="F38" s="57"/>
      <c r="G38" s="57"/>
      <c r="H38" s="58"/>
      <c r="I38" s="22">
        <f>SUM(I35:I37)</f>
        <v>0</v>
      </c>
      <c r="J38" s="12"/>
      <c r="K38" s="44"/>
      <c r="L38" s="13"/>
    </row>
    <row r="39" spans="1:12" s="1" customFormat="1" ht="15.75">
      <c r="A39" s="28"/>
      <c r="B39" s="29"/>
      <c r="C39" s="30"/>
      <c r="D39" s="29"/>
      <c r="E39" s="29" t="s">
        <v>89</v>
      </c>
      <c r="F39" s="29"/>
      <c r="G39" s="29"/>
      <c r="H39" s="29"/>
      <c r="I39" s="29"/>
      <c r="J39" s="12"/>
      <c r="K39" s="43"/>
      <c r="L39" s="13"/>
    </row>
    <row r="40" spans="1:12" s="12" customFormat="1" ht="54" customHeight="1">
      <c r="A40" s="14">
        <v>28</v>
      </c>
      <c r="B40" s="61"/>
      <c r="C40" s="62"/>
      <c r="D40" s="16" t="s">
        <v>90</v>
      </c>
      <c r="E40" s="17" t="s">
        <v>143</v>
      </c>
      <c r="F40" s="18" t="s">
        <v>8</v>
      </c>
      <c r="G40" s="66"/>
      <c r="H40" s="14">
        <v>1</v>
      </c>
      <c r="I40" s="19">
        <f aca="true" t="shared" si="6" ref="I40:I44">H40*G40</f>
        <v>0</v>
      </c>
      <c r="K40" s="38"/>
      <c r="L40" s="13"/>
    </row>
    <row r="41" spans="1:12" s="12" customFormat="1" ht="32.25" customHeight="1">
      <c r="A41" s="14">
        <v>29</v>
      </c>
      <c r="B41" s="61"/>
      <c r="C41" s="62"/>
      <c r="D41" s="16" t="s">
        <v>91</v>
      </c>
      <c r="E41" s="17" t="s">
        <v>102</v>
      </c>
      <c r="F41" s="18" t="s">
        <v>8</v>
      </c>
      <c r="G41" s="66"/>
      <c r="H41" s="14">
        <v>1</v>
      </c>
      <c r="I41" s="19">
        <f t="shared" si="6"/>
        <v>0</v>
      </c>
      <c r="K41" s="38"/>
      <c r="L41" s="13"/>
    </row>
    <row r="42" spans="1:12" s="12" customFormat="1" ht="51">
      <c r="A42" s="14">
        <v>30</v>
      </c>
      <c r="B42" s="61"/>
      <c r="C42" s="62"/>
      <c r="D42" s="16" t="s">
        <v>92</v>
      </c>
      <c r="E42" s="17" t="s">
        <v>142</v>
      </c>
      <c r="F42" s="18" t="s">
        <v>8</v>
      </c>
      <c r="G42" s="66"/>
      <c r="H42" s="14">
        <v>1</v>
      </c>
      <c r="I42" s="19">
        <f t="shared" si="6"/>
        <v>0</v>
      </c>
      <c r="K42" s="38"/>
      <c r="L42" s="13"/>
    </row>
    <row r="43" spans="1:12" s="12" customFormat="1" ht="27.75" customHeight="1">
      <c r="A43" s="14">
        <v>31</v>
      </c>
      <c r="B43" s="61"/>
      <c r="C43" s="62"/>
      <c r="D43" s="16" t="s">
        <v>93</v>
      </c>
      <c r="E43" s="17" t="s">
        <v>128</v>
      </c>
      <c r="F43" s="18" t="s">
        <v>8</v>
      </c>
      <c r="G43" s="66"/>
      <c r="H43" s="14">
        <v>1</v>
      </c>
      <c r="I43" s="19">
        <f t="shared" si="6"/>
        <v>0</v>
      </c>
      <c r="K43" s="38"/>
      <c r="L43" s="13"/>
    </row>
    <row r="44" spans="1:12" s="12" customFormat="1" ht="27" customHeight="1">
      <c r="A44" s="14">
        <v>32</v>
      </c>
      <c r="B44" s="61"/>
      <c r="C44" s="62"/>
      <c r="D44" s="16" t="s">
        <v>94</v>
      </c>
      <c r="E44" s="17" t="s">
        <v>95</v>
      </c>
      <c r="F44" s="18" t="s">
        <v>8</v>
      </c>
      <c r="G44" s="66"/>
      <c r="H44" s="14">
        <v>2</v>
      </c>
      <c r="I44" s="19">
        <f t="shared" si="6"/>
        <v>0</v>
      </c>
      <c r="K44" s="38"/>
      <c r="L44" s="13"/>
    </row>
    <row r="45" spans="1:12" s="9" customFormat="1" ht="18" customHeight="1">
      <c r="A45" s="20"/>
      <c r="B45" s="20"/>
      <c r="C45" s="21"/>
      <c r="D45" s="56" t="s">
        <v>9</v>
      </c>
      <c r="E45" s="57"/>
      <c r="F45" s="57"/>
      <c r="G45" s="57"/>
      <c r="H45" s="58"/>
      <c r="I45" s="22">
        <f>SUM(I40:I44)</f>
        <v>0</v>
      </c>
      <c r="J45" s="12"/>
      <c r="K45" s="44"/>
      <c r="L45" s="13"/>
    </row>
    <row r="46" spans="1:10" s="1" customFormat="1" ht="15.75">
      <c r="A46" s="28"/>
      <c r="B46" s="29"/>
      <c r="C46" s="30"/>
      <c r="D46" s="29"/>
      <c r="E46" s="29" t="s">
        <v>74</v>
      </c>
      <c r="F46" s="29"/>
      <c r="G46" s="29"/>
      <c r="H46" s="29"/>
      <c r="I46" s="29"/>
      <c r="J46" s="12"/>
    </row>
    <row r="47" spans="1:11" s="12" customFormat="1" ht="57.75" customHeight="1">
      <c r="A47" s="14">
        <v>33</v>
      </c>
      <c r="B47" s="61"/>
      <c r="C47" s="62"/>
      <c r="D47" s="16" t="s">
        <v>75</v>
      </c>
      <c r="E47" s="17" t="s">
        <v>133</v>
      </c>
      <c r="F47" s="18" t="s">
        <v>8</v>
      </c>
      <c r="G47" s="66"/>
      <c r="H47" s="14">
        <v>7</v>
      </c>
      <c r="I47" s="19">
        <f aca="true" t="shared" si="7" ref="I47:I48">H47*G47</f>
        <v>0</v>
      </c>
      <c r="K47" s="38"/>
    </row>
    <row r="48" spans="1:11" s="12" customFormat="1" ht="69.75" customHeight="1">
      <c r="A48" s="14">
        <v>34</v>
      </c>
      <c r="B48" s="61"/>
      <c r="C48" s="62"/>
      <c r="D48" s="16" t="s">
        <v>76</v>
      </c>
      <c r="E48" s="17" t="s">
        <v>132</v>
      </c>
      <c r="F48" s="18" t="s">
        <v>8</v>
      </c>
      <c r="G48" s="66"/>
      <c r="H48" s="14">
        <v>1</v>
      </c>
      <c r="I48" s="19">
        <f t="shared" si="7"/>
        <v>0</v>
      </c>
      <c r="K48" s="38"/>
    </row>
    <row r="49" spans="1:11" s="9" customFormat="1" ht="18" customHeight="1">
      <c r="A49" s="20"/>
      <c r="B49" s="20"/>
      <c r="C49" s="21"/>
      <c r="D49" s="56" t="s">
        <v>9</v>
      </c>
      <c r="E49" s="57"/>
      <c r="F49" s="57"/>
      <c r="G49" s="57"/>
      <c r="H49" s="58"/>
      <c r="I49" s="22">
        <f>SUM(I47:I48)</f>
        <v>0</v>
      </c>
      <c r="J49" s="12"/>
      <c r="K49" s="44"/>
    </row>
    <row r="50" spans="1:10" s="1" customFormat="1" ht="15.75">
      <c r="A50" s="28"/>
      <c r="B50" s="29"/>
      <c r="C50" s="30"/>
      <c r="D50" s="29"/>
      <c r="E50" s="29" t="s">
        <v>122</v>
      </c>
      <c r="F50" s="29"/>
      <c r="G50" s="29"/>
      <c r="H50" s="29"/>
      <c r="I50" s="29"/>
      <c r="J50" s="12"/>
    </row>
    <row r="51" spans="1:9" s="12" customFormat="1" ht="44.25" customHeight="1">
      <c r="A51" s="14">
        <v>35</v>
      </c>
      <c r="B51" s="14"/>
      <c r="C51" s="15"/>
      <c r="D51" s="16" t="s">
        <v>123</v>
      </c>
      <c r="E51" s="16" t="s">
        <v>124</v>
      </c>
      <c r="F51" s="18" t="s">
        <v>8</v>
      </c>
      <c r="G51" s="66"/>
      <c r="H51" s="14">
        <v>8</v>
      </c>
      <c r="I51" s="19">
        <f aca="true" t="shared" si="8" ref="I51">H51*G51</f>
        <v>0</v>
      </c>
    </row>
    <row r="52" spans="1:11" s="9" customFormat="1" ht="18" customHeight="1">
      <c r="A52" s="20"/>
      <c r="B52" s="20"/>
      <c r="C52" s="21"/>
      <c r="D52" s="56" t="s">
        <v>9</v>
      </c>
      <c r="E52" s="57"/>
      <c r="F52" s="57"/>
      <c r="G52" s="57"/>
      <c r="H52" s="58"/>
      <c r="I52" s="22">
        <f>SUM(I51:I51)</f>
        <v>0</v>
      </c>
      <c r="J52" s="12"/>
      <c r="K52" s="44"/>
    </row>
    <row r="53" spans="1:10" s="1" customFormat="1" ht="15.75">
      <c r="A53" s="28"/>
      <c r="B53" s="29"/>
      <c r="C53" s="30"/>
      <c r="D53" s="29"/>
      <c r="E53" s="29" t="s">
        <v>65</v>
      </c>
      <c r="F53" s="29"/>
      <c r="G53" s="29"/>
      <c r="H53" s="29"/>
      <c r="I53" s="29"/>
      <c r="J53" s="12"/>
    </row>
    <row r="54" spans="1:9" s="12" customFormat="1" ht="26.25" customHeight="1">
      <c r="A54" s="14">
        <v>36</v>
      </c>
      <c r="B54" s="61"/>
      <c r="C54" s="62"/>
      <c r="D54" s="16" t="s">
        <v>11</v>
      </c>
      <c r="E54" s="17" t="s">
        <v>66</v>
      </c>
      <c r="F54" s="18" t="s">
        <v>12</v>
      </c>
      <c r="G54" s="66"/>
      <c r="H54" s="14">
        <v>1100</v>
      </c>
      <c r="I54" s="19">
        <f aca="true" t="shared" si="9" ref="I54:I67">H54*G54</f>
        <v>0</v>
      </c>
    </row>
    <row r="55" spans="1:9" s="12" customFormat="1" ht="26.25" customHeight="1">
      <c r="A55" s="14">
        <v>37</v>
      </c>
      <c r="B55" s="61"/>
      <c r="C55" s="62"/>
      <c r="D55" s="16" t="s">
        <v>126</v>
      </c>
      <c r="E55" s="26" t="s">
        <v>127</v>
      </c>
      <c r="F55" s="18" t="s">
        <v>8</v>
      </c>
      <c r="G55" s="66"/>
      <c r="H55" s="14">
        <v>56</v>
      </c>
      <c r="I55" s="19">
        <f t="shared" si="9"/>
        <v>0</v>
      </c>
    </row>
    <row r="56" spans="1:9" s="12" customFormat="1" ht="26.25" customHeight="1">
      <c r="A56" s="14">
        <v>38</v>
      </c>
      <c r="B56" s="61"/>
      <c r="C56" s="62"/>
      <c r="D56" s="36" t="s">
        <v>63</v>
      </c>
      <c r="E56" s="17" t="s">
        <v>64</v>
      </c>
      <c r="F56" s="18" t="s">
        <v>8</v>
      </c>
      <c r="G56" s="66"/>
      <c r="H56" s="14">
        <v>8</v>
      </c>
      <c r="I56" s="19">
        <f>H56*G56</f>
        <v>0</v>
      </c>
    </row>
    <row r="57" spans="1:9" s="12" customFormat="1" ht="47.25" customHeight="1">
      <c r="A57" s="14">
        <v>39</v>
      </c>
      <c r="B57" s="61"/>
      <c r="C57" s="62"/>
      <c r="D57" s="16" t="s">
        <v>14</v>
      </c>
      <c r="E57" s="17" t="s">
        <v>15</v>
      </c>
      <c r="F57" s="18" t="s">
        <v>12</v>
      </c>
      <c r="G57" s="66"/>
      <c r="H57" s="14">
        <v>8900</v>
      </c>
      <c r="I57" s="19">
        <f>H57*G57</f>
        <v>0</v>
      </c>
    </row>
    <row r="58" spans="1:9" s="12" customFormat="1" ht="26.25" customHeight="1">
      <c r="A58" s="14">
        <v>40</v>
      </c>
      <c r="B58" s="61"/>
      <c r="C58" s="62"/>
      <c r="D58" s="16" t="s">
        <v>34</v>
      </c>
      <c r="E58" s="17" t="s">
        <v>36</v>
      </c>
      <c r="F58" s="18" t="s">
        <v>10</v>
      </c>
      <c r="G58" s="66"/>
      <c r="H58" s="14">
        <v>1</v>
      </c>
      <c r="I58" s="19">
        <f>H58*G58</f>
        <v>0</v>
      </c>
    </row>
    <row r="59" spans="1:9" s="12" customFormat="1" ht="26.25" customHeight="1">
      <c r="A59" s="14">
        <v>41</v>
      </c>
      <c r="B59" s="61"/>
      <c r="C59" s="62"/>
      <c r="D59" s="16" t="s">
        <v>24</v>
      </c>
      <c r="E59" s="17" t="s">
        <v>25</v>
      </c>
      <c r="F59" s="18" t="s">
        <v>8</v>
      </c>
      <c r="G59" s="66"/>
      <c r="H59" s="14">
        <f>(88*2)+4</f>
        <v>180</v>
      </c>
      <c r="I59" s="19">
        <f aca="true" t="shared" si="10" ref="I59">H59*G59</f>
        <v>0</v>
      </c>
    </row>
    <row r="60" spans="1:9" s="12" customFormat="1" ht="26.25" customHeight="1">
      <c r="A60" s="14">
        <v>42</v>
      </c>
      <c r="B60" s="61"/>
      <c r="C60" s="62"/>
      <c r="D60" s="16" t="s">
        <v>32</v>
      </c>
      <c r="E60" s="16" t="s">
        <v>69</v>
      </c>
      <c r="F60" s="18" t="s">
        <v>12</v>
      </c>
      <c r="G60" s="66"/>
      <c r="H60" s="14">
        <v>500</v>
      </c>
      <c r="I60" s="19">
        <f>H60*G60</f>
        <v>0</v>
      </c>
    </row>
    <row r="61" spans="1:9" s="12" customFormat="1" ht="26.25" customHeight="1">
      <c r="A61" s="14">
        <v>43</v>
      </c>
      <c r="B61" s="61"/>
      <c r="C61" s="62"/>
      <c r="D61" s="16" t="s">
        <v>28</v>
      </c>
      <c r="E61" s="16" t="s">
        <v>67</v>
      </c>
      <c r="F61" s="18" t="s">
        <v>12</v>
      </c>
      <c r="G61" s="66"/>
      <c r="H61" s="14">
        <v>400</v>
      </c>
      <c r="I61" s="19">
        <f t="shared" si="9"/>
        <v>0</v>
      </c>
    </row>
    <row r="62" spans="1:9" s="12" customFormat="1" ht="26.25" customHeight="1">
      <c r="A62" s="14">
        <v>44</v>
      </c>
      <c r="B62" s="61"/>
      <c r="C62" s="62"/>
      <c r="D62" s="16" t="s">
        <v>29</v>
      </c>
      <c r="E62" s="16" t="s">
        <v>68</v>
      </c>
      <c r="F62" s="18" t="s">
        <v>12</v>
      </c>
      <c r="G62" s="66"/>
      <c r="H62" s="14">
        <v>400</v>
      </c>
      <c r="I62" s="19">
        <f t="shared" si="9"/>
        <v>0</v>
      </c>
    </row>
    <row r="63" spans="1:9" s="12" customFormat="1" ht="26.25" customHeight="1">
      <c r="A63" s="14">
        <v>45</v>
      </c>
      <c r="B63" s="61"/>
      <c r="C63" s="62"/>
      <c r="D63" s="16" t="s">
        <v>79</v>
      </c>
      <c r="E63" s="16" t="s">
        <v>80</v>
      </c>
      <c r="F63" s="18" t="s">
        <v>12</v>
      </c>
      <c r="G63" s="66"/>
      <c r="H63" s="14">
        <v>400</v>
      </c>
      <c r="I63" s="19">
        <f aca="true" t="shared" si="11" ref="I63:I64">H63*G63</f>
        <v>0</v>
      </c>
    </row>
    <row r="64" spans="1:9" s="12" customFormat="1" ht="26.25" customHeight="1">
      <c r="A64" s="14">
        <v>46</v>
      </c>
      <c r="B64" s="61"/>
      <c r="C64" s="62"/>
      <c r="D64" s="16" t="s">
        <v>81</v>
      </c>
      <c r="E64" s="16" t="s">
        <v>82</v>
      </c>
      <c r="F64" s="18" t="s">
        <v>12</v>
      </c>
      <c r="G64" s="66"/>
      <c r="H64" s="14">
        <v>60</v>
      </c>
      <c r="I64" s="19">
        <f t="shared" si="11"/>
        <v>0</v>
      </c>
    </row>
    <row r="65" spans="1:9" s="12" customFormat="1" ht="26.25" customHeight="1">
      <c r="A65" s="14">
        <v>47</v>
      </c>
      <c r="B65" s="61"/>
      <c r="C65" s="62"/>
      <c r="D65" s="16" t="s">
        <v>30</v>
      </c>
      <c r="E65" s="27" t="s">
        <v>31</v>
      </c>
      <c r="F65" s="18" t="s">
        <v>10</v>
      </c>
      <c r="G65" s="66"/>
      <c r="H65" s="14">
        <v>1</v>
      </c>
      <c r="I65" s="19">
        <f t="shared" si="9"/>
        <v>0</v>
      </c>
    </row>
    <row r="66" spans="1:9" s="12" customFormat="1" ht="26.25" customHeight="1">
      <c r="A66" s="14">
        <v>48</v>
      </c>
      <c r="B66" s="61"/>
      <c r="C66" s="62"/>
      <c r="D66" s="16" t="s">
        <v>33</v>
      </c>
      <c r="E66" s="17" t="s">
        <v>39</v>
      </c>
      <c r="F66" s="18" t="s">
        <v>10</v>
      </c>
      <c r="G66" s="66"/>
      <c r="H66" s="14">
        <v>1</v>
      </c>
      <c r="I66" s="19">
        <f t="shared" si="9"/>
        <v>0</v>
      </c>
    </row>
    <row r="67" spans="1:9" s="12" customFormat="1" ht="26.25" customHeight="1">
      <c r="A67" s="14">
        <v>49</v>
      </c>
      <c r="B67" s="61"/>
      <c r="C67" s="62"/>
      <c r="D67" s="16" t="s">
        <v>35</v>
      </c>
      <c r="E67" s="17" t="s">
        <v>70</v>
      </c>
      <c r="F67" s="18" t="s">
        <v>10</v>
      </c>
      <c r="G67" s="66"/>
      <c r="H67" s="14">
        <v>1</v>
      </c>
      <c r="I67" s="19">
        <f t="shared" si="9"/>
        <v>0</v>
      </c>
    </row>
    <row r="68" spans="1:10" s="9" customFormat="1" ht="18" customHeight="1">
      <c r="A68" s="20"/>
      <c r="B68" s="20"/>
      <c r="C68" s="21"/>
      <c r="D68" s="56" t="s">
        <v>9</v>
      </c>
      <c r="E68" s="57"/>
      <c r="F68" s="57"/>
      <c r="G68" s="57"/>
      <c r="H68" s="58"/>
      <c r="I68" s="22">
        <f>SUM(I54:I67)</f>
        <v>0</v>
      </c>
      <c r="J68" s="12"/>
    </row>
    <row r="69" spans="1:10" s="1" customFormat="1" ht="15.75">
      <c r="A69" s="28"/>
      <c r="B69" s="29"/>
      <c r="C69" s="30"/>
      <c r="D69" s="29"/>
      <c r="E69" s="29" t="s">
        <v>71</v>
      </c>
      <c r="F69" s="29"/>
      <c r="G69" s="29"/>
      <c r="H69" s="29"/>
      <c r="I69" s="29"/>
      <c r="J69" s="12"/>
    </row>
    <row r="70" spans="1:9" s="12" customFormat="1" ht="25.5" customHeight="1">
      <c r="A70" s="14">
        <v>50</v>
      </c>
      <c r="B70" s="61"/>
      <c r="C70" s="62"/>
      <c r="D70" s="16" t="s">
        <v>13</v>
      </c>
      <c r="E70" s="17" t="s">
        <v>38</v>
      </c>
      <c r="F70" s="18" t="s">
        <v>10</v>
      </c>
      <c r="G70" s="66"/>
      <c r="H70" s="14">
        <v>1</v>
      </c>
      <c r="I70" s="19">
        <f aca="true" t="shared" si="12" ref="I70:I75">H70*G70</f>
        <v>0</v>
      </c>
    </row>
    <row r="71" spans="1:9" s="12" customFormat="1" ht="25.5" customHeight="1">
      <c r="A71" s="14">
        <v>51</v>
      </c>
      <c r="B71" s="61"/>
      <c r="C71" s="62"/>
      <c r="D71" s="16" t="s">
        <v>26</v>
      </c>
      <c r="E71" s="17" t="s">
        <v>48</v>
      </c>
      <c r="F71" s="18" t="s">
        <v>10</v>
      </c>
      <c r="G71" s="66"/>
      <c r="H71" s="14">
        <v>1</v>
      </c>
      <c r="I71" s="19">
        <f t="shared" si="12"/>
        <v>0</v>
      </c>
    </row>
    <row r="72" spans="1:9" s="12" customFormat="1" ht="25.5" customHeight="1">
      <c r="A72" s="14">
        <v>52</v>
      </c>
      <c r="B72" s="61"/>
      <c r="C72" s="62"/>
      <c r="D72" s="16" t="s">
        <v>27</v>
      </c>
      <c r="E72" s="17" t="s">
        <v>37</v>
      </c>
      <c r="F72" s="18" t="s">
        <v>10</v>
      </c>
      <c r="G72" s="66"/>
      <c r="H72" s="14">
        <v>1</v>
      </c>
      <c r="I72" s="19">
        <f t="shared" si="12"/>
        <v>0</v>
      </c>
    </row>
    <row r="73" spans="1:9" s="12" customFormat="1" ht="25.5" customHeight="1">
      <c r="A73" s="14">
        <v>53</v>
      </c>
      <c r="B73" s="61"/>
      <c r="C73" s="62"/>
      <c r="D73" s="16" t="s">
        <v>45</v>
      </c>
      <c r="E73" s="17" t="s">
        <v>72</v>
      </c>
      <c r="F73" s="18" t="s">
        <v>10</v>
      </c>
      <c r="G73" s="66"/>
      <c r="H73" s="14">
        <v>1</v>
      </c>
      <c r="I73" s="19">
        <f t="shared" si="12"/>
        <v>0</v>
      </c>
    </row>
    <row r="74" spans="1:9" s="12" customFormat="1" ht="25.5" customHeight="1">
      <c r="A74" s="14">
        <v>54</v>
      </c>
      <c r="B74" s="61"/>
      <c r="C74" s="62"/>
      <c r="D74" s="16" t="s">
        <v>45</v>
      </c>
      <c r="E74" s="17" t="s">
        <v>73</v>
      </c>
      <c r="F74" s="18" t="s">
        <v>10</v>
      </c>
      <c r="G74" s="66"/>
      <c r="H74" s="14">
        <v>1</v>
      </c>
      <c r="I74" s="19">
        <f t="shared" si="12"/>
        <v>0</v>
      </c>
    </row>
    <row r="75" spans="1:9" s="12" customFormat="1" ht="35.25" customHeight="1">
      <c r="A75" s="14">
        <v>55</v>
      </c>
      <c r="B75" s="61"/>
      <c r="C75" s="62"/>
      <c r="D75" s="16" t="s">
        <v>45</v>
      </c>
      <c r="E75" s="17" t="s">
        <v>49</v>
      </c>
      <c r="F75" s="18" t="s">
        <v>10</v>
      </c>
      <c r="G75" s="66"/>
      <c r="H75" s="14">
        <v>1</v>
      </c>
      <c r="I75" s="19">
        <f t="shared" si="12"/>
        <v>0</v>
      </c>
    </row>
    <row r="76" spans="1:9" s="12" customFormat="1" ht="35.25" customHeight="1">
      <c r="A76" s="14">
        <v>56</v>
      </c>
      <c r="B76" s="61"/>
      <c r="C76" s="62"/>
      <c r="D76" s="16" t="s">
        <v>45</v>
      </c>
      <c r="E76" s="17" t="s">
        <v>50</v>
      </c>
      <c r="F76" s="18" t="s">
        <v>10</v>
      </c>
      <c r="G76" s="66"/>
      <c r="H76" s="14">
        <v>1</v>
      </c>
      <c r="I76" s="19">
        <f aca="true" t="shared" si="13" ref="I76:I86">H76*G76</f>
        <v>0</v>
      </c>
    </row>
    <row r="77" spans="1:9" s="12" customFormat="1" ht="25.5" customHeight="1">
      <c r="A77" s="14">
        <v>57</v>
      </c>
      <c r="B77" s="61"/>
      <c r="C77" s="62"/>
      <c r="D77" s="16" t="s">
        <v>45</v>
      </c>
      <c r="E77" s="17" t="s">
        <v>103</v>
      </c>
      <c r="F77" s="18" t="s">
        <v>10</v>
      </c>
      <c r="G77" s="66"/>
      <c r="H77" s="14">
        <v>1</v>
      </c>
      <c r="I77" s="19">
        <f t="shared" si="13"/>
        <v>0</v>
      </c>
    </row>
    <row r="78" spans="1:9" s="12" customFormat="1" ht="25.5" customHeight="1">
      <c r="A78" s="14">
        <v>58</v>
      </c>
      <c r="B78" s="61"/>
      <c r="C78" s="62"/>
      <c r="D78" s="16" t="s">
        <v>45</v>
      </c>
      <c r="E78" s="17" t="s">
        <v>104</v>
      </c>
      <c r="F78" s="18" t="s">
        <v>10</v>
      </c>
      <c r="G78" s="66"/>
      <c r="H78" s="14">
        <v>1</v>
      </c>
      <c r="I78" s="19">
        <f t="shared" si="13"/>
        <v>0</v>
      </c>
    </row>
    <row r="79" spans="1:9" s="12" customFormat="1" ht="25.5" customHeight="1">
      <c r="A79" s="14">
        <v>59</v>
      </c>
      <c r="B79" s="61"/>
      <c r="C79" s="62"/>
      <c r="D79" s="16" t="s">
        <v>45</v>
      </c>
      <c r="E79" s="37" t="s">
        <v>105</v>
      </c>
      <c r="F79" s="18" t="s">
        <v>10</v>
      </c>
      <c r="G79" s="66"/>
      <c r="H79" s="14">
        <v>1</v>
      </c>
      <c r="I79" s="19">
        <f t="shared" si="13"/>
        <v>0</v>
      </c>
    </row>
    <row r="80" spans="1:9" s="12" customFormat="1" ht="25.5" customHeight="1">
      <c r="A80" s="14">
        <v>60</v>
      </c>
      <c r="B80" s="61"/>
      <c r="C80" s="62"/>
      <c r="D80" s="16" t="s">
        <v>45</v>
      </c>
      <c r="E80" s="37" t="s">
        <v>106</v>
      </c>
      <c r="F80" s="18" t="s">
        <v>10</v>
      </c>
      <c r="G80" s="66"/>
      <c r="H80" s="14">
        <v>1</v>
      </c>
      <c r="I80" s="19">
        <f aca="true" t="shared" si="14" ref="I80">H80*G80</f>
        <v>0</v>
      </c>
    </row>
    <row r="81" spans="1:9" s="12" customFormat="1" ht="25.5" customHeight="1">
      <c r="A81" s="14">
        <v>61</v>
      </c>
      <c r="B81" s="61"/>
      <c r="C81" s="62"/>
      <c r="D81" s="16" t="s">
        <v>45</v>
      </c>
      <c r="E81" s="37" t="s">
        <v>130</v>
      </c>
      <c r="F81" s="18" t="s">
        <v>10</v>
      </c>
      <c r="G81" s="66"/>
      <c r="H81" s="14">
        <v>1</v>
      </c>
      <c r="I81" s="19">
        <f aca="true" t="shared" si="15" ref="I81">H81*G81</f>
        <v>0</v>
      </c>
    </row>
    <row r="82" spans="1:9" s="12" customFormat="1" ht="25.5" customHeight="1">
      <c r="A82" s="14">
        <v>62</v>
      </c>
      <c r="B82" s="61"/>
      <c r="C82" s="62"/>
      <c r="D82" s="16" t="s">
        <v>45</v>
      </c>
      <c r="E82" s="37" t="s">
        <v>107</v>
      </c>
      <c r="F82" s="18" t="s">
        <v>10</v>
      </c>
      <c r="G82" s="66"/>
      <c r="H82" s="14">
        <v>1</v>
      </c>
      <c r="I82" s="19">
        <f aca="true" t="shared" si="16" ref="I82">H82*G82</f>
        <v>0</v>
      </c>
    </row>
    <row r="83" spans="1:9" s="12" customFormat="1" ht="25.5" customHeight="1">
      <c r="A83" s="14">
        <v>63</v>
      </c>
      <c r="B83" s="61"/>
      <c r="C83" s="62"/>
      <c r="D83" s="16" t="s">
        <v>45</v>
      </c>
      <c r="E83" s="37" t="s">
        <v>108</v>
      </c>
      <c r="F83" s="18" t="s">
        <v>10</v>
      </c>
      <c r="G83" s="66"/>
      <c r="H83" s="14">
        <v>1</v>
      </c>
      <c r="I83" s="19">
        <f aca="true" t="shared" si="17" ref="I83">H83*G83</f>
        <v>0</v>
      </c>
    </row>
    <row r="84" spans="1:9" s="12" customFormat="1" ht="25.5" customHeight="1">
      <c r="A84" s="14">
        <v>64</v>
      </c>
      <c r="B84" s="61"/>
      <c r="C84" s="62"/>
      <c r="D84" s="16" t="s">
        <v>45</v>
      </c>
      <c r="E84" s="37" t="s">
        <v>112</v>
      </c>
      <c r="F84" s="18" t="s">
        <v>10</v>
      </c>
      <c r="G84" s="66"/>
      <c r="H84" s="14">
        <v>1</v>
      </c>
      <c r="I84" s="19">
        <f aca="true" t="shared" si="18" ref="I84">H84*G84</f>
        <v>0</v>
      </c>
    </row>
    <row r="85" spans="1:9" s="12" customFormat="1" ht="30.75" customHeight="1">
      <c r="A85" s="14">
        <v>65</v>
      </c>
      <c r="B85" s="61"/>
      <c r="C85" s="62"/>
      <c r="D85" s="16" t="s">
        <v>45</v>
      </c>
      <c r="E85" s="37" t="s">
        <v>113</v>
      </c>
      <c r="F85" s="18" t="s">
        <v>10</v>
      </c>
      <c r="G85" s="66"/>
      <c r="H85" s="14">
        <v>1</v>
      </c>
      <c r="I85" s="19">
        <f aca="true" t="shared" si="19" ref="I85">H85*G85</f>
        <v>0</v>
      </c>
    </row>
    <row r="86" spans="1:9" s="12" customFormat="1" ht="25.5" customHeight="1">
      <c r="A86" s="14">
        <v>66</v>
      </c>
      <c r="B86" s="61"/>
      <c r="C86" s="62"/>
      <c r="D86" s="16" t="s">
        <v>40</v>
      </c>
      <c r="E86" s="17" t="s">
        <v>41</v>
      </c>
      <c r="F86" s="18" t="s">
        <v>10</v>
      </c>
      <c r="G86" s="66"/>
      <c r="H86" s="14">
        <v>1</v>
      </c>
      <c r="I86" s="19">
        <f t="shared" si="13"/>
        <v>0</v>
      </c>
    </row>
    <row r="87" spans="1:9" s="12" customFormat="1" ht="30" customHeight="1">
      <c r="A87" s="14">
        <v>67</v>
      </c>
      <c r="B87" s="61"/>
      <c r="C87" s="62"/>
      <c r="D87" s="16" t="s">
        <v>120</v>
      </c>
      <c r="E87" s="17" t="s">
        <v>121</v>
      </c>
      <c r="F87" s="18" t="s">
        <v>10</v>
      </c>
      <c r="G87" s="66"/>
      <c r="H87" s="14">
        <v>1</v>
      </c>
      <c r="I87" s="19">
        <f aca="true" t="shared" si="20" ref="I87">H87*G87</f>
        <v>0</v>
      </c>
    </row>
    <row r="88" spans="1:9" s="12" customFormat="1" ht="25.5" customHeight="1">
      <c r="A88" s="14">
        <v>68</v>
      </c>
      <c r="B88" s="61"/>
      <c r="C88" s="62"/>
      <c r="D88" s="16" t="s">
        <v>118</v>
      </c>
      <c r="E88" s="17" t="s">
        <v>119</v>
      </c>
      <c r="F88" s="18" t="s">
        <v>10</v>
      </c>
      <c r="G88" s="66"/>
      <c r="H88" s="14">
        <v>1</v>
      </c>
      <c r="I88" s="19">
        <f aca="true" t="shared" si="21" ref="I88">H88*G88</f>
        <v>0</v>
      </c>
    </row>
    <row r="89" spans="1:9" s="12" customFormat="1" ht="26.25" customHeight="1">
      <c r="A89" s="14">
        <v>69</v>
      </c>
      <c r="B89" s="61"/>
      <c r="C89" s="62"/>
      <c r="D89" s="16" t="s">
        <v>46</v>
      </c>
      <c r="E89" s="17" t="s">
        <v>47</v>
      </c>
      <c r="F89" s="18" t="s">
        <v>10</v>
      </c>
      <c r="G89" s="66"/>
      <c r="H89" s="14">
        <v>1</v>
      </c>
      <c r="I89" s="19">
        <f aca="true" t="shared" si="22" ref="I89">H89*G89</f>
        <v>0</v>
      </c>
    </row>
    <row r="90" spans="1:10" s="9" customFormat="1" ht="18" customHeight="1" thickBot="1">
      <c r="A90" s="23"/>
      <c r="B90" s="23"/>
      <c r="C90" s="24"/>
      <c r="D90" s="53" t="s">
        <v>9</v>
      </c>
      <c r="E90" s="54"/>
      <c r="F90" s="54"/>
      <c r="G90" s="54"/>
      <c r="H90" s="55"/>
      <c r="I90" s="25">
        <f>SUM(I70:I89)</f>
        <v>0</v>
      </c>
      <c r="J90" s="12"/>
    </row>
    <row r="91" spans="1:10" s="1" customFormat="1" ht="27" customHeight="1" thickBot="1" thickTop="1">
      <c r="A91" s="47" t="s">
        <v>51</v>
      </c>
      <c r="B91" s="48"/>
      <c r="C91" s="48"/>
      <c r="D91" s="48"/>
      <c r="E91" s="48"/>
      <c r="F91" s="48"/>
      <c r="G91" s="48"/>
      <c r="H91" s="49"/>
      <c r="I91" s="11">
        <f>I90+I68+I52+I49+I45+I38+I33+I17+I13</f>
        <v>0</v>
      </c>
      <c r="J91" s="12"/>
    </row>
    <row r="92" spans="1:9" s="1" customFormat="1" ht="7.5" customHeight="1">
      <c r="A92" s="31"/>
      <c r="B92" s="32"/>
      <c r="C92" s="33"/>
      <c r="D92" s="31"/>
      <c r="E92" s="31"/>
      <c r="F92" s="31"/>
      <c r="G92" s="31"/>
      <c r="H92" s="31"/>
      <c r="I92" s="34"/>
    </row>
    <row r="93" spans="1:9" s="1" customFormat="1" ht="19.5" customHeight="1">
      <c r="A93" s="46"/>
      <c r="B93" s="46"/>
      <c r="C93" s="46"/>
      <c r="D93" s="46"/>
      <c r="E93" s="46"/>
      <c r="F93" s="46"/>
      <c r="G93" s="46"/>
      <c r="H93" s="46"/>
      <c r="I93" s="46"/>
    </row>
    <row r="94" spans="1:9" s="1" customFormat="1" ht="19.5" customHeight="1">
      <c r="A94" s="46"/>
      <c r="B94" s="46"/>
      <c r="C94" s="46"/>
      <c r="D94" s="46"/>
      <c r="E94" s="46"/>
      <c r="F94" s="46"/>
      <c r="G94" s="46"/>
      <c r="H94" s="46"/>
      <c r="I94" s="46"/>
    </row>
    <row r="95" spans="1:10" s="1" customFormat="1" ht="18" customHeight="1">
      <c r="A95" s="46"/>
      <c r="B95" s="46"/>
      <c r="C95" s="46"/>
      <c r="D95" s="46"/>
      <c r="E95" s="46"/>
      <c r="F95" s="46"/>
      <c r="G95" s="46"/>
      <c r="H95" s="46"/>
      <c r="I95" s="46"/>
      <c r="J95" s="13"/>
    </row>
    <row r="96" spans="1:10" s="1" customFormat="1" ht="18" customHeight="1">
      <c r="A96" s="46"/>
      <c r="B96" s="46"/>
      <c r="C96" s="46"/>
      <c r="D96" s="46"/>
      <c r="E96" s="46"/>
      <c r="F96" s="46"/>
      <c r="G96" s="46"/>
      <c r="H96" s="46"/>
      <c r="I96" s="46"/>
      <c r="J96" s="13"/>
    </row>
  </sheetData>
  <sheetProtection selectLockedCells="1" selectUnlockedCells="1"/>
  <mergeCells count="16">
    <mergeCell ref="A2:I2"/>
    <mergeCell ref="D90:H90"/>
    <mergeCell ref="D17:H17"/>
    <mergeCell ref="D68:H68"/>
    <mergeCell ref="D13:H13"/>
    <mergeCell ref="D49:H49"/>
    <mergeCell ref="A3:I3"/>
    <mergeCell ref="D45:H45"/>
    <mergeCell ref="D38:H38"/>
    <mergeCell ref="D33:H33"/>
    <mergeCell ref="D52:H52"/>
    <mergeCell ref="A96:I96"/>
    <mergeCell ref="A95:I95"/>
    <mergeCell ref="A93:I93"/>
    <mergeCell ref="A94:I94"/>
    <mergeCell ref="A91:H91"/>
  </mergeCells>
  <printOptions/>
  <pageMargins left="0.7480314960629921" right="0.7480314960629921" top="0.984251968503937" bottom="0.984251968503937" header="0.5118110236220472" footer="0.5118110236220472"/>
  <pageSetup fitToHeight="14" horizontalDpi="600" verticalDpi="600" orientation="landscape" paperSize="9" scale="6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smolik</dc:creator>
  <cp:keywords/>
  <dc:description/>
  <cp:lastModifiedBy>Tomáš Kočí</cp:lastModifiedBy>
  <cp:lastPrinted>2019-03-24T14:16:59Z</cp:lastPrinted>
  <dcterms:created xsi:type="dcterms:W3CDTF">2010-10-05T13:08:38Z</dcterms:created>
  <dcterms:modified xsi:type="dcterms:W3CDTF">2019-03-24T14:18:45Z</dcterms:modified>
  <cp:category/>
  <cp:version/>
  <cp:contentType/>
  <cp:contentStatus/>
</cp:coreProperties>
</file>