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11"/>
  <workbookPr/>
  <bookViews>
    <workbookView xWindow="4040" yWindow="1900" windowWidth="28800" windowHeight="16560" tabRatio="500" activeTab="0"/>
  </bookViews>
  <sheets>
    <sheet name="souhrn" sheetId="5" r:id="rId1"/>
    <sheet name="MM_ucebna_nabytek" sheetId="4" r:id="rId2"/>
    <sheet name="MM_kabinet_nabytek" sheetId="13" r:id="rId3"/>
    <sheet name="Elektroinstalace" sheetId="14" r:id="rId4"/>
    <sheet name="Osvětlení" sheetId="15" r:id="rId5"/>
    <sheet name="Drobné práce" sheetId="18" r:id="rId6"/>
  </sheets>
  <definedNames>
    <definedName name="_xlnm.Print_Area" localSheetId="2">'MM_kabinet_nabytek'!$A$2:$E$17</definedName>
    <definedName name="_xlnm.Print_Area" localSheetId="1">'MM_ucebna_nabytek'!$A$1:$E$17</definedName>
    <definedName name="_xlnm.Print_Area" localSheetId="0">'souhrn'!$A$3:$C$33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<sst xmlns="http://schemas.openxmlformats.org/spreadsheetml/2006/main" count="324" uniqueCount="169">
  <si>
    <t>cena celkem bez DPH v Kč</t>
  </si>
  <si>
    <t>jednotková cena bez DPH v Kč</t>
  </si>
  <si>
    <t>VYPLŇUJTE POUZE ZELENÁ POLE!!!</t>
  </si>
  <si>
    <t>Dne:</t>
  </si>
  <si>
    <t>Podpis osoby oprávněné jednat jménem účastníka</t>
  </si>
  <si>
    <t>SOUHRNNÝ LIST NABÍDKY</t>
  </si>
  <si>
    <t>DPH 21%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</si>
  <si>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 se zakalkulováním všech prací, dodávek a služeb, potřebných ke zdárnému předání a užívání.    </t>
  </si>
  <si>
    <t>ks</t>
  </si>
  <si>
    <t>název položky</t>
  </si>
  <si>
    <t>p. č.</t>
  </si>
  <si>
    <t>Účastník podavající nabídku</t>
  </si>
  <si>
    <t>obchodní jméno</t>
  </si>
  <si>
    <t>ulice sídla</t>
  </si>
  <si>
    <t>město sídla vč. PSČ</t>
  </si>
  <si>
    <t>IČ:</t>
  </si>
  <si>
    <t>CELKEM ZA ZAKÁZKU V CZK BEZ DPH</t>
  </si>
  <si>
    <t>CELKEM ZA ZAKÁZKU V CZK VČ. DPH</t>
  </si>
  <si>
    <t>CELKOVÁ CENA NÁBYTKU A VYBAVENÍ BEZ DPH</t>
  </si>
  <si>
    <t>m</t>
  </si>
  <si>
    <t>MJ</t>
  </si>
  <si>
    <t>kg</t>
  </si>
  <si>
    <t>bm</t>
  </si>
  <si>
    <t>Základní škola Ústí nad Labem, Rabasova 3282/3, příspěvková organizace</t>
  </si>
  <si>
    <t>VYBUDOVÁNÍ MULTIMEDIÁLNÍ A ICT UČEBNY  – DODÁVKA NÁBYTKU A NÁBYTKOVÉHO VYBAVENÍ</t>
  </si>
  <si>
    <t>CZ.06.2.67/0.0/0.0/19_116/0013098</t>
  </si>
  <si>
    <t>Multimediální učebna - nábytek a vybavení</t>
  </si>
  <si>
    <t>Multimediální kabinet - nábytek a vybavení</t>
  </si>
  <si>
    <t>Elektroinstalace - práce související s dodávkou</t>
  </si>
  <si>
    <t>Osvětlení - práce související s dodávkou</t>
  </si>
  <si>
    <t>Drobné stavební práce - práce související s dodávkou</t>
  </si>
  <si>
    <t>Kantorský stůl se skříňkou pro elektroinstalaci</t>
  </si>
  <si>
    <t>Kontejner s centrálním zámkem</t>
  </si>
  <si>
    <t>Kantorská židle</t>
  </si>
  <si>
    <t>Žákovský stůl 2 – místný</t>
  </si>
  <si>
    <t>Žákovská židlička na pístu</t>
  </si>
  <si>
    <t>Skříň policová, dveře</t>
  </si>
  <si>
    <t>Skříň pro 3D tisk</t>
  </si>
  <si>
    <t>Skříň policová, spodek šuplíky, vrch otevřený</t>
  </si>
  <si>
    <t>Skříňka nízká s dveřmi</t>
  </si>
  <si>
    <t>Skříňka nízká šuplíková</t>
  </si>
  <si>
    <t xml:space="preserve">Obložení stěny s dveřmi; bm   </t>
  </si>
  <si>
    <t>Textilní nástěnka v AL rámku</t>
  </si>
  <si>
    <t>Nábytek – doprava</t>
  </si>
  <si>
    <t>Nábytek – montáž</t>
  </si>
  <si>
    <t>počet</t>
  </si>
  <si>
    <t>Rohový stůl</t>
  </si>
  <si>
    <t>Nádstavec nad stůl s dvířky</t>
  </si>
  <si>
    <t>Nádstavec nad stůl otevřený</t>
  </si>
  <si>
    <t>Odkládací deska s háčky</t>
  </si>
  <si>
    <t>Kuchyňka</t>
  </si>
  <si>
    <t>Obložení stěny;  bm</t>
  </si>
  <si>
    <t xml:space="preserve"> </t>
  </si>
  <si>
    <t xml:space="preserve">      d o d á v k a</t>
  </si>
  <si>
    <t xml:space="preserve">  </t>
  </si>
  <si>
    <t>p.č.</t>
  </si>
  <si>
    <t xml:space="preserve">            materiál - název</t>
  </si>
  <si>
    <t>m.j.</t>
  </si>
  <si>
    <t>množství</t>
  </si>
  <si>
    <t>j.cena</t>
  </si>
  <si>
    <t>celkem</t>
  </si>
  <si>
    <t>CYKY 5C x 4</t>
  </si>
  <si>
    <t>CYKY 3C x 2,5</t>
  </si>
  <si>
    <t>CYKY 2B x 1,5</t>
  </si>
  <si>
    <t>CY6</t>
  </si>
  <si>
    <t>zásuvka kompletní</t>
  </si>
  <si>
    <t>dvojzásuvka kompletní pootočená</t>
  </si>
  <si>
    <t>dvojzás. kompletní pootoč. s přepěť. ochr. T3</t>
  </si>
  <si>
    <t xml:space="preserve">dvojtlačítko s blokováním </t>
  </si>
  <si>
    <t xml:space="preserve"> rozváděčová skříň na omítku 36 modulů</t>
  </si>
  <si>
    <t>záslepky modulů v rozváděči 12 modulů</t>
  </si>
  <si>
    <t>mont. mat. pro ranžirování rozváděče</t>
  </si>
  <si>
    <t>jistič+proudový chránič10/2/030</t>
  </si>
  <si>
    <t>jistič+proudový chránič 16/2/030</t>
  </si>
  <si>
    <t>jistič 25C/3 + redukce základny</t>
  </si>
  <si>
    <t>vypínač 3 fáz.</t>
  </si>
  <si>
    <t>prepěťová ochrana 1.+2. stupeň</t>
  </si>
  <si>
    <t>tabulky,popisky</t>
  </si>
  <si>
    <t>soub.</t>
  </si>
  <si>
    <t>chránička prům. 20 mm</t>
  </si>
  <si>
    <t>chránička prům. 40 mm</t>
  </si>
  <si>
    <t>průraz zdivem nad 30 cm</t>
  </si>
  <si>
    <t>úprava původního rozvaděče,ranžír</t>
  </si>
  <si>
    <t>nosný a podružný materiál</t>
  </si>
  <si>
    <t>drobný el.instal.mat., svorky, spojky, očka…</t>
  </si>
  <si>
    <t>spoj. mat., sádrování, kabel.kanal v podlaze</t>
  </si>
  <si>
    <t>nespecifikovaný kotvicí, mont. a spoj. mat.</t>
  </si>
  <si>
    <t>získání podkladů, zaměření, doprava</t>
  </si>
  <si>
    <t>doprava na montáž</t>
  </si>
  <si>
    <t>kabelový kanál v betonu nad 30 mm</t>
  </si>
  <si>
    <t>kabelový kanál ve zdivu</t>
  </si>
  <si>
    <t>průtokový ohřívač 10l</t>
  </si>
  <si>
    <t>elektrický zámek</t>
  </si>
  <si>
    <t>zdroj k el. zámkům</t>
  </si>
  <si>
    <t>HZS</t>
  </si>
  <si>
    <t>soub</t>
  </si>
  <si>
    <t>zpracování návrhu</t>
  </si>
  <si>
    <t>el.montážní práce, doprava, ubytování</t>
  </si>
  <si>
    <t xml:space="preserve">výchozí revize </t>
  </si>
  <si>
    <t>CELKEM ELEKTROINSTALACE</t>
  </si>
  <si>
    <t>CYKY 3C x 1,5</t>
  </si>
  <si>
    <t xml:space="preserve">LED svítidlo stropní 36W </t>
  </si>
  <si>
    <t>svítidlo stropní parabolické</t>
  </si>
  <si>
    <t>vypínač č.1 - kompletní</t>
  </si>
  <si>
    <t>lišta vkládací LV 20x20</t>
  </si>
  <si>
    <t>kabelový kanál v betonu do 30 mm</t>
  </si>
  <si>
    <t>CELKEM OSVĚTLENÍ</t>
  </si>
  <si>
    <t>Název projektu:"Multimediální a ICT učebna" - stavební práce</t>
  </si>
  <si>
    <t>Investor:Základní škola Ústí nad Labem.Rabasova 328/3,p.o.,400 11 Ústí nad Labem</t>
  </si>
  <si>
    <t>ROZPOČET</t>
  </si>
  <si>
    <t>Pol.</t>
  </si>
  <si>
    <t>Specifikace</t>
  </si>
  <si>
    <t>ROZMĚR (mm)</t>
  </si>
  <si>
    <t>Počet MJ</t>
  </si>
  <si>
    <t>cena / MJ bez DPH</t>
  </si>
  <si>
    <t>cena  celkem  bez DPH</t>
  </si>
  <si>
    <t>-</t>
  </si>
  <si>
    <t>drobné stavební úpravy  stěn a stropů</t>
  </si>
  <si>
    <t xml:space="preserve">příprava stěn před malováním,pačokování  stěn a stropů </t>
  </si>
  <si>
    <t>m2</t>
  </si>
  <si>
    <t>drobné lokální opravy stěn a stropů cca 30%</t>
  </si>
  <si>
    <t>příprava starého olejového soklu mechanickým očištěním  a odmaštěním na nový nátěr</t>
  </si>
  <si>
    <t>penetrace podkladů pro emailový nátěr</t>
  </si>
  <si>
    <t>nátěr soklu emailovou barvou</t>
  </si>
  <si>
    <t>malba bílá stěn a stropů 1 vrstva</t>
  </si>
  <si>
    <t>malba bílá stěn a stropů 2 vrstva</t>
  </si>
  <si>
    <t>přípomocné práce</t>
  </si>
  <si>
    <t>pojízdné lešení do v 4m</t>
  </si>
  <si>
    <t>hod</t>
  </si>
  <si>
    <t>přesun hmot</t>
  </si>
  <si>
    <t>celkem za úpravy stěn a stropů</t>
  </si>
  <si>
    <t>zařizovací předměty - umyvadla,vodoinstalace</t>
  </si>
  <si>
    <t>demontáž umyvadel,původních obkladů ,výtokových armatur vč. sifonů</t>
  </si>
  <si>
    <t>umyvadlo keramické nástěnné</t>
  </si>
  <si>
    <t>š.500</t>
  </si>
  <si>
    <t>krytí vodovodních stupaček, výroba,dodávka a montáž krycího bednění demontovatelným systémem zhotoveným z laminátových dřevotřísek tl.18 mm včetně pevného obvodového rámu a odnimatelné čelní plochy z důvodu servisních zásahů</t>
  </si>
  <si>
    <t>1400mm/v3220mm</t>
  </si>
  <si>
    <t>krytí vodovodních stupaček,výroba,dodávka a montáž krycího bednění demontovatelným systémem zhotoveným z laminátových dřevotřísek tl.18 mm včetně pevného obvodového rámu a odnimatelné čelní plochy z důvodu servisních zásahů</t>
  </si>
  <si>
    <t>880mm/v3220mm</t>
  </si>
  <si>
    <t>montáž umyvadel keramických (přikotvení, zapojení sifonu)</t>
  </si>
  <si>
    <t>páková umyvadlová baterie,sifon umyvadlový s přepadem</t>
  </si>
  <si>
    <t>celkem za zařizovací předměty</t>
  </si>
  <si>
    <t>podlahy a podlahové krytiny</t>
  </si>
  <si>
    <t>demontáž stávající podlahové krytiny vč. odstanění lepidla, plastového soklu, ekologické likvidace a odovozu na skládku</t>
  </si>
  <si>
    <t xml:space="preserve">D+M samonivelační stěrka do tl. 4mm </t>
  </si>
  <si>
    <t>přebroušení samonivelační stěrky a vysátí</t>
  </si>
  <si>
    <t>penetrace podkladu před stěrkováním</t>
  </si>
  <si>
    <t>penetrace podkladu - stěrky</t>
  </si>
  <si>
    <t>montáž PVC v rolích celoplošným podlepením na flexibilní lepidlo</t>
  </si>
  <si>
    <t>svařování PVC vč. svařovací šňůry</t>
  </si>
  <si>
    <t xml:space="preserve">D+M PVC soklíku </t>
  </si>
  <si>
    <t>30x30</t>
  </si>
  <si>
    <t>celkem za podlahy a podlahové krytiny</t>
  </si>
  <si>
    <t>Celkem za nespecifikované práce</t>
  </si>
  <si>
    <t>úklid - suchý a mokrý proces před předáním díla</t>
  </si>
  <si>
    <t>celkem za  nespecifikované práce</t>
  </si>
  <si>
    <t>REKAPITULACE  ROZPOČTU</t>
  </si>
  <si>
    <t>díl</t>
  </si>
  <si>
    <t>cena bez DPH</t>
  </si>
  <si>
    <t>CELKEM  OBJEKT BEZ DPH</t>
  </si>
  <si>
    <t>01</t>
  </si>
  <si>
    <t>02</t>
  </si>
  <si>
    <t>03</t>
  </si>
  <si>
    <t>04</t>
  </si>
  <si>
    <t>nespecifikované práce</t>
  </si>
  <si>
    <t>NA VŠECH LISTECH VYPLŇUJTE POUZE ZELENÁ POLE!!!</t>
  </si>
  <si>
    <t>izolační deska nehořlavá pod rozváděč</t>
  </si>
  <si>
    <t>drobné lokální opravy podkladu vyspravovací hmotou  do 30% plochy</t>
  </si>
  <si>
    <r>
      <t xml:space="preserve">podlahová krytina PVC
</t>
    </r>
    <r>
      <rPr>
        <i/>
        <sz val="9"/>
        <rFont val="Arial"/>
        <family val="2"/>
      </rPr>
      <t>šíře 200 cm, povrch PUR, třída zátěže 43, protiskluz R9, tloušťka 2mm, reakce na oheň Bfl-S1, bezftalátová technologie, homogenní materiál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</si>
</sst>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0.0"/>
  </numFmts>
  <fonts count="4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0"/>
      <name val="Cambria"/>
      <family val="1"/>
    </font>
    <font>
      <sz val="8"/>
      <name val="Arial CE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Calibri"/>
      <family val="2"/>
      <scheme val="minor"/>
    </font>
    <font>
      <b/>
      <sz val="10"/>
      <name val="Calibri Light"/>
      <family val="1"/>
      <scheme val="maj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i/>
      <u val="single"/>
      <sz val="14"/>
      <name val="Arial CE"/>
      <family val="2"/>
    </font>
    <font>
      <b/>
      <i/>
      <sz val="16"/>
      <name val="Arial"/>
      <family val="2"/>
    </font>
    <font>
      <sz val="12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0" tint="-0.3499799966812134"/>
      <name val="Cambria"/>
      <family val="1"/>
    </font>
    <font>
      <sz val="10"/>
      <color rgb="FF000000"/>
      <name val="Cambria"/>
      <family val="1"/>
    </font>
    <font>
      <b/>
      <i/>
      <sz val="10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64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11" fillId="0" borderId="1" xfId="26" applyFont="1" applyBorder="1" applyAlignment="1">
      <alignment horizontal="center" wrapText="1"/>
      <protection/>
    </xf>
    <xf numFmtId="164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vertical="center"/>
      <protection/>
    </xf>
    <xf numFmtId="164" fontId="12" fillId="2" borderId="2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164" fontId="11" fillId="3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29" fillId="3" borderId="3" xfId="0" applyNumberFormat="1" applyFont="1" applyFill="1" applyBorder="1" applyAlignment="1" applyProtection="1">
      <alignment vertical="center"/>
      <protection locked="0"/>
    </xf>
    <xf numFmtId="44" fontId="29" fillId="3" borderId="4" xfId="0" applyNumberFormat="1" applyFont="1" applyFill="1" applyBorder="1" applyAlignment="1" applyProtection="1">
      <alignment vertical="center"/>
      <protection locked="0"/>
    </xf>
    <xf numFmtId="44" fontId="29" fillId="3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43" fontId="10" fillId="0" borderId="0" xfId="42" applyFont="1" applyFill="1"/>
    <xf numFmtId="0" fontId="10" fillId="0" borderId="6" xfId="0" applyFont="1" applyBorder="1"/>
    <xf numFmtId="43" fontId="10" fillId="0" borderId="6" xfId="42" applyFont="1" applyBorder="1"/>
    <xf numFmtId="0" fontId="10" fillId="0" borderId="0" xfId="0" applyFont="1" applyBorder="1"/>
    <xf numFmtId="43" fontId="10" fillId="0" borderId="0" xfId="42" applyFont="1" applyBorder="1"/>
    <xf numFmtId="0" fontId="16" fillId="3" borderId="0" xfId="0" applyFont="1" applyFill="1" applyBorder="1" applyProtection="1">
      <protection locked="0"/>
    </xf>
    <xf numFmtId="0" fontId="10" fillId="0" borderId="0" xfId="0" applyFont="1" applyFill="1"/>
    <xf numFmtId="0" fontId="38" fillId="0" borderId="0" xfId="0" applyFont="1" applyFill="1" applyBorder="1"/>
    <xf numFmtId="43" fontId="10" fillId="0" borderId="0" xfId="42" applyFont="1" applyFill="1" applyBorder="1"/>
    <xf numFmtId="0" fontId="10" fillId="0" borderId="0" xfId="0" applyFont="1" applyFill="1" applyBorder="1"/>
    <xf numFmtId="0" fontId="12" fillId="0" borderId="0" xfId="0" applyFont="1" applyBorder="1"/>
    <xf numFmtId="43" fontId="7" fillId="0" borderId="0" xfId="42" applyFont="1"/>
    <xf numFmtId="0" fontId="39" fillId="2" borderId="7" xfId="0" applyFont="1" applyFill="1" applyBorder="1" applyAlignment="1" applyProtection="1">
      <alignment horizontal="left" vertical="center"/>
      <protection/>
    </xf>
    <xf numFmtId="0" fontId="39" fillId="2" borderId="8" xfId="0" applyFont="1" applyFill="1" applyBorder="1" applyAlignment="1" applyProtection="1">
      <alignment horizontal="left" vertical="center"/>
      <protection/>
    </xf>
    <xf numFmtId="43" fontId="39" fillId="2" borderId="1" xfId="42" applyFont="1" applyFill="1" applyBorder="1" applyAlignment="1" applyProtection="1">
      <alignment vertical="center"/>
      <protection/>
    </xf>
    <xf numFmtId="43" fontId="16" fillId="2" borderId="9" xfId="42" applyFont="1" applyFill="1" applyBorder="1" applyAlignment="1">
      <alignment horizontal="right" vertical="center"/>
    </xf>
    <xf numFmtId="43" fontId="16" fillId="2" borderId="10" xfId="42" applyFont="1" applyFill="1" applyBorder="1" applyAlignment="1">
      <alignment horizontal="right" vertical="center"/>
    </xf>
    <xf numFmtId="43" fontId="40" fillId="2" borderId="11" xfId="42" applyFont="1" applyFill="1" applyBorder="1" applyAlignment="1">
      <alignment horizontal="right" vertical="center"/>
    </xf>
    <xf numFmtId="0" fontId="12" fillId="0" borderId="0" xfId="0" applyFont="1"/>
    <xf numFmtId="14" fontId="10" fillId="3" borderId="0" xfId="0" applyNumberFormat="1" applyFont="1" applyFill="1" applyProtection="1">
      <protection locked="0"/>
    </xf>
    <xf numFmtId="43" fontId="10" fillId="0" borderId="0" xfId="42" applyFont="1"/>
    <xf numFmtId="0" fontId="10" fillId="0" borderId="0" xfId="0" applyFont="1" applyAlignment="1">
      <alignment horizontal="center"/>
    </xf>
    <xf numFmtId="0" fontId="15" fillId="0" borderId="0" xfId="41" applyFont="1" applyProtection="1">
      <alignment/>
      <protection/>
    </xf>
    <xf numFmtId="0" fontId="14" fillId="0" borderId="10" xfId="41" applyFont="1" applyBorder="1" applyProtection="1">
      <alignment/>
      <protection/>
    </xf>
    <xf numFmtId="0" fontId="14" fillId="0" borderId="0" xfId="41" applyFont="1" applyProtection="1">
      <alignment/>
      <protection/>
    </xf>
    <xf numFmtId="0" fontId="14" fillId="0" borderId="9" xfId="41" applyFont="1" applyBorder="1" applyAlignment="1" applyProtection="1">
      <alignment horizontal="center"/>
      <protection/>
    </xf>
    <xf numFmtId="0" fontId="14" fillId="0" borderId="9" xfId="41" applyFont="1" applyBorder="1" applyProtection="1">
      <alignment/>
      <protection/>
    </xf>
    <xf numFmtId="0" fontId="41" fillId="0" borderId="9" xfId="41" applyFont="1" applyBorder="1" applyAlignment="1" applyProtection="1">
      <alignment horizontal="left"/>
      <protection/>
    </xf>
    <xf numFmtId="0" fontId="14" fillId="0" borderId="10" xfId="41" applyFont="1" applyBorder="1" applyAlignment="1" applyProtection="1">
      <alignment horizontal="center"/>
      <protection/>
    </xf>
    <xf numFmtId="0" fontId="14" fillId="0" borderId="12" xfId="41" applyFont="1" applyBorder="1" applyProtection="1">
      <alignment/>
      <protection/>
    </xf>
    <xf numFmtId="0" fontId="14" fillId="0" borderId="13" xfId="41" applyFont="1" applyBorder="1" applyProtection="1">
      <alignment/>
      <protection/>
    </xf>
    <xf numFmtId="0" fontId="14" fillId="0" borderId="13" xfId="41" applyFont="1" applyBorder="1" applyAlignment="1" applyProtection="1">
      <alignment horizontal="center"/>
      <protection/>
    </xf>
    <xf numFmtId="0" fontId="42" fillId="0" borderId="12" xfId="41" applyFont="1" applyBorder="1" applyProtection="1">
      <alignment/>
      <protection/>
    </xf>
    <xf numFmtId="0" fontId="14" fillId="0" borderId="14" xfId="41" applyFont="1" applyBorder="1" applyProtection="1">
      <alignment/>
      <protection/>
    </xf>
    <xf numFmtId="0" fontId="15" fillId="0" borderId="10" xfId="41" applyFont="1" applyBorder="1" applyProtection="1">
      <alignment/>
      <protection/>
    </xf>
    <xf numFmtId="0" fontId="14" fillId="0" borderId="12" xfId="41" applyFont="1" applyBorder="1" applyAlignment="1" applyProtection="1">
      <alignment horizontal="center"/>
      <protection/>
    </xf>
    <xf numFmtId="0" fontId="13" fillId="0" borderId="9" xfId="41" applyFont="1" applyBorder="1" applyProtection="1">
      <alignment/>
      <protection/>
    </xf>
    <xf numFmtId="0" fontId="15" fillId="0" borderId="15" xfId="41" applyFont="1" applyBorder="1" applyProtection="1">
      <alignment/>
      <protection/>
    </xf>
    <xf numFmtId="0" fontId="14" fillId="0" borderId="0" xfId="41" applyFont="1" applyAlignment="1" applyProtection="1">
      <alignment horizontal="center"/>
      <protection/>
    </xf>
    <xf numFmtId="0" fontId="41" fillId="0" borderId="0" xfId="41" applyFont="1" applyAlignment="1" applyProtection="1">
      <alignment horizontal="center"/>
      <protection/>
    </xf>
    <xf numFmtId="0" fontId="11" fillId="0" borderId="0" xfId="41" applyFont="1" applyProtection="1">
      <alignment/>
      <protection/>
    </xf>
    <xf numFmtId="0" fontId="44" fillId="0" borderId="0" xfId="41" applyFont="1" applyProtection="1">
      <alignment/>
      <protection/>
    </xf>
    <xf numFmtId="43" fontId="15" fillId="0" borderId="0" xfId="42" applyFont="1" applyProtection="1">
      <protection/>
    </xf>
    <xf numFmtId="43" fontId="14" fillId="0" borderId="1" xfId="42" applyFont="1" applyBorder="1" applyProtection="1">
      <protection/>
    </xf>
    <xf numFmtId="43" fontId="14" fillId="0" borderId="1" xfId="42" applyFont="1" applyBorder="1" applyAlignment="1" applyProtection="1">
      <alignment horizontal="center"/>
      <protection/>
    </xf>
    <xf numFmtId="43" fontId="14" fillId="3" borderId="12" xfId="42" applyFont="1" applyFill="1" applyBorder="1" applyProtection="1">
      <protection locked="0"/>
    </xf>
    <xf numFmtId="43" fontId="14" fillId="0" borderId="10" xfId="42" applyFont="1" applyBorder="1" applyProtection="1">
      <protection/>
    </xf>
    <xf numFmtId="43" fontId="14" fillId="0" borderId="13" xfId="42" applyFont="1" applyBorder="1" applyProtection="1">
      <protection/>
    </xf>
    <xf numFmtId="43" fontId="14" fillId="0" borderId="9" xfId="42" applyFont="1" applyBorder="1" applyProtection="1">
      <protection/>
    </xf>
    <xf numFmtId="43" fontId="14" fillId="0" borderId="0" xfId="42" applyFont="1" applyProtection="1">
      <protection/>
    </xf>
    <xf numFmtId="43" fontId="14" fillId="0" borderId="0" xfId="42" applyFont="1" applyAlignment="1" applyProtection="1">
      <alignment horizontal="center"/>
      <protection/>
    </xf>
    <xf numFmtId="43" fontId="11" fillId="0" borderId="0" xfId="42" applyFont="1" applyProtection="1">
      <protection/>
    </xf>
    <xf numFmtId="43" fontId="44" fillId="0" borderId="0" xfId="42" applyFont="1" applyProtection="1">
      <protection/>
    </xf>
    <xf numFmtId="43" fontId="14" fillId="0" borderId="12" xfId="42" applyFont="1" applyBorder="1" applyProtection="1">
      <protection/>
    </xf>
    <xf numFmtId="43" fontId="43" fillId="0" borderId="13" xfId="42" applyFont="1" applyBorder="1" applyProtection="1">
      <protection/>
    </xf>
    <xf numFmtId="43" fontId="13" fillId="0" borderId="9" xfId="42" applyFont="1" applyBorder="1" applyProtection="1">
      <protection/>
    </xf>
    <xf numFmtId="43" fontId="11" fillId="0" borderId="13" xfId="42" applyFont="1" applyBorder="1" applyProtection="1">
      <protection/>
    </xf>
    <xf numFmtId="43" fontId="14" fillId="0" borderId="6" xfId="42" applyFont="1" applyBorder="1" applyProtection="1">
      <protection/>
    </xf>
    <xf numFmtId="43" fontId="14" fillId="3" borderId="13" xfId="42" applyFont="1" applyFill="1" applyBorder="1" applyProtection="1">
      <protection locked="0"/>
    </xf>
    <xf numFmtId="43" fontId="14" fillId="3" borderId="9" xfId="42" applyFont="1" applyFill="1" applyBorder="1" applyProtection="1">
      <protection locked="0"/>
    </xf>
    <xf numFmtId="43" fontId="11" fillId="0" borderId="9" xfId="42" applyFont="1" applyBorder="1" applyProtection="1">
      <protection/>
    </xf>
    <xf numFmtId="0" fontId="19" fillId="0" borderId="0" xfId="41" applyFont="1" applyProtection="1">
      <alignment/>
      <protection/>
    </xf>
    <xf numFmtId="43" fontId="19" fillId="0" borderId="0" xfId="42" applyFont="1" applyProtection="1">
      <protection/>
    </xf>
    <xf numFmtId="0" fontId="6" fillId="0" borderId="10" xfId="41" applyBorder="1" applyProtection="1">
      <alignment/>
      <protection/>
    </xf>
    <xf numFmtId="43" fontId="6" fillId="0" borderId="1" xfId="42" applyFont="1" applyBorder="1" applyProtection="1">
      <protection/>
    </xf>
    <xf numFmtId="0" fontId="6" fillId="0" borderId="0" xfId="41" applyProtection="1">
      <alignment/>
      <protection/>
    </xf>
    <xf numFmtId="0" fontId="6" fillId="0" borderId="9" xfId="41" applyBorder="1" applyAlignment="1" applyProtection="1">
      <alignment horizontal="center"/>
      <protection/>
    </xf>
    <xf numFmtId="0" fontId="6" fillId="0" borderId="9" xfId="41" applyBorder="1" applyProtection="1">
      <alignment/>
      <protection/>
    </xf>
    <xf numFmtId="0" fontId="17" fillId="0" borderId="9" xfId="41" applyFont="1" applyBorder="1" applyAlignment="1" applyProtection="1">
      <alignment horizontal="left"/>
      <protection/>
    </xf>
    <xf numFmtId="43" fontId="6" fillId="0" borderId="1" xfId="42" applyFont="1" applyBorder="1" applyAlignment="1" applyProtection="1">
      <alignment horizontal="center"/>
      <protection/>
    </xf>
    <xf numFmtId="0" fontId="6" fillId="0" borderId="13" xfId="41" applyBorder="1" applyAlignment="1" applyProtection="1">
      <alignment horizontal="center"/>
      <protection/>
    </xf>
    <xf numFmtId="0" fontId="6" fillId="0" borderId="13" xfId="41" applyBorder="1" applyProtection="1">
      <alignment/>
      <protection/>
    </xf>
    <xf numFmtId="0" fontId="6" fillId="0" borderId="12" xfId="41" applyBorder="1" applyProtection="1">
      <alignment/>
      <protection/>
    </xf>
    <xf numFmtId="43" fontId="6" fillId="0" borderId="13" xfId="42" applyFont="1" applyBorder="1" applyProtection="1">
      <protection/>
    </xf>
    <xf numFmtId="43" fontId="6" fillId="0" borderId="12" xfId="42" applyFont="1" applyBorder="1" applyProtection="1">
      <protection/>
    </xf>
    <xf numFmtId="0" fontId="27" fillId="0" borderId="5" xfId="41" applyFont="1" applyBorder="1" applyAlignment="1" applyProtection="1">
      <alignment horizontal="center" vertical="center"/>
      <protection/>
    </xf>
    <xf numFmtId="0" fontId="18" fillId="0" borderId="0" xfId="41" applyFont="1" applyAlignment="1" applyProtection="1">
      <alignment horizontal="left" vertical="center"/>
      <protection/>
    </xf>
    <xf numFmtId="1" fontId="27" fillId="0" borderId="0" xfId="41" applyNumberFormat="1" applyFont="1" applyAlignment="1" applyProtection="1">
      <alignment horizontal="center" vertical="center"/>
      <protection/>
    </xf>
    <xf numFmtId="0" fontId="27" fillId="0" borderId="0" xfId="41" applyFont="1" applyProtection="1">
      <alignment/>
      <protection/>
    </xf>
    <xf numFmtId="0" fontId="18" fillId="0" borderId="12" xfId="41" applyFont="1" applyBorder="1" applyProtection="1">
      <alignment/>
      <protection/>
    </xf>
    <xf numFmtId="0" fontId="6" fillId="0" borderId="14" xfId="41" applyBorder="1" applyProtection="1">
      <alignment/>
      <protection/>
    </xf>
    <xf numFmtId="43" fontId="6" fillId="0" borderId="16" xfId="42" applyFont="1" applyBorder="1" applyProtection="1">
      <protection/>
    </xf>
    <xf numFmtId="43" fontId="6" fillId="0" borderId="9" xfId="42" applyFont="1" applyBorder="1" applyProtection="1">
      <protection/>
    </xf>
    <xf numFmtId="0" fontId="19" fillId="0" borderId="10" xfId="41" applyFont="1" applyBorder="1" applyProtection="1">
      <alignment/>
      <protection/>
    </xf>
    <xf numFmtId="43" fontId="6" fillId="0" borderId="10" xfId="42" applyFont="1" applyBorder="1" applyProtection="1">
      <protection/>
    </xf>
    <xf numFmtId="43" fontId="20" fillId="0" borderId="13" xfId="42" applyFont="1" applyBorder="1" applyProtection="1">
      <protection/>
    </xf>
    <xf numFmtId="43" fontId="21" fillId="0" borderId="13" xfId="42" applyFont="1" applyBorder="1" applyProtection="1">
      <protection/>
    </xf>
    <xf numFmtId="0" fontId="22" fillId="0" borderId="13" xfId="41" applyFont="1" applyBorder="1" applyProtection="1">
      <alignment/>
      <protection/>
    </xf>
    <xf numFmtId="43" fontId="6" fillId="0" borderId="0" xfId="42" applyFont="1" applyProtection="1">
      <protection/>
    </xf>
    <xf numFmtId="0" fontId="6" fillId="0" borderId="12" xfId="41" applyBorder="1" applyAlignment="1" applyProtection="1">
      <alignment horizontal="center"/>
      <protection/>
    </xf>
    <xf numFmtId="0" fontId="19" fillId="0" borderId="15" xfId="41" applyFont="1" applyBorder="1" applyProtection="1">
      <alignment/>
      <protection/>
    </xf>
    <xf numFmtId="43" fontId="23" fillId="0" borderId="9" xfId="42" applyFont="1" applyBorder="1" applyProtection="1">
      <protection/>
    </xf>
    <xf numFmtId="43" fontId="21" fillId="0" borderId="9" xfId="42" applyFont="1" applyBorder="1" applyProtection="1">
      <protection/>
    </xf>
    <xf numFmtId="43" fontId="24" fillId="0" borderId="9" xfId="42" applyFont="1" applyBorder="1" applyProtection="1">
      <protection/>
    </xf>
    <xf numFmtId="0" fontId="6" fillId="0" borderId="0" xfId="41" applyAlignment="1" applyProtection="1">
      <alignment horizontal="center"/>
      <protection/>
    </xf>
    <xf numFmtId="0" fontId="17" fillId="0" borderId="0" xfId="41" applyFont="1" applyAlignment="1" applyProtection="1">
      <alignment horizontal="center"/>
      <protection/>
    </xf>
    <xf numFmtId="43" fontId="6" fillId="0" borderId="0" xfId="42" applyFont="1" applyAlignment="1" applyProtection="1">
      <alignment horizontal="center"/>
      <protection/>
    </xf>
    <xf numFmtId="0" fontId="25" fillId="0" borderId="0" xfId="41" applyFont="1" applyProtection="1">
      <alignment/>
      <protection/>
    </xf>
    <xf numFmtId="0" fontId="26" fillId="0" borderId="0" xfId="41" applyFont="1" applyProtection="1">
      <alignment/>
      <protection/>
    </xf>
    <xf numFmtId="43" fontId="21" fillId="0" borderId="0" xfId="42" applyFont="1" applyProtection="1">
      <protection/>
    </xf>
    <xf numFmtId="43" fontId="27" fillId="0" borderId="0" xfId="42" applyFont="1" applyProtection="1">
      <protection/>
    </xf>
    <xf numFmtId="43" fontId="21" fillId="0" borderId="0" xfId="42" applyFont="1" applyProtection="1">
      <protection/>
    </xf>
    <xf numFmtId="43" fontId="6" fillId="3" borderId="12" xfId="42" applyFont="1" applyFill="1" applyBorder="1" applyProtection="1">
      <protection locked="0"/>
    </xf>
    <xf numFmtId="43" fontId="21" fillId="3" borderId="12" xfId="42" applyFont="1" applyFill="1" applyBorder="1" applyProtection="1">
      <protection locked="0"/>
    </xf>
    <xf numFmtId="43" fontId="6" fillId="3" borderId="13" xfId="42" applyFont="1" applyFill="1" applyBorder="1" applyProtection="1">
      <protection locked="0"/>
    </xf>
    <xf numFmtId="43" fontId="6" fillId="3" borderId="9" xfId="42" applyFont="1" applyFill="1" applyBorder="1" applyProtection="1">
      <protection locked="0"/>
    </xf>
    <xf numFmtId="0" fontId="28" fillId="0" borderId="0" xfId="0" applyFont="1" applyProtection="1">
      <protection/>
    </xf>
    <xf numFmtId="0" fontId="29" fillId="0" borderId="0" xfId="0" applyFont="1" applyProtection="1">
      <protection/>
    </xf>
    <xf numFmtId="0" fontId="29" fillId="0" borderId="0" xfId="0" applyFont="1" applyAlignment="1" applyProtection="1">
      <alignment horizontal="center"/>
      <protection/>
    </xf>
    <xf numFmtId="49" fontId="29" fillId="0" borderId="0" xfId="0" applyNumberFormat="1" applyFont="1" applyProtection="1">
      <protection/>
    </xf>
    <xf numFmtId="165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49" fontId="28" fillId="4" borderId="17" xfId="0" applyNumberFormat="1" applyFont="1" applyFill="1" applyBorder="1" applyProtection="1">
      <protection/>
    </xf>
    <xf numFmtId="49" fontId="1" fillId="4" borderId="18" xfId="0" applyNumberFormat="1" applyFont="1" applyFill="1" applyBorder="1" applyProtection="1">
      <protection/>
    </xf>
    <xf numFmtId="49" fontId="1" fillId="4" borderId="18" xfId="0" applyNumberFormat="1" applyFont="1" applyFill="1" applyBorder="1" applyAlignment="1" applyProtection="1">
      <alignment horizontal="center"/>
      <protection/>
    </xf>
    <xf numFmtId="165" fontId="1" fillId="4" borderId="18" xfId="0" applyNumberFormat="1" applyFont="1" applyFill="1" applyBorder="1" applyAlignment="1" applyProtection="1">
      <alignment horizontal="center"/>
      <protection/>
    </xf>
    <xf numFmtId="4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Protection="1">
      <protection/>
    </xf>
    <xf numFmtId="0" fontId="1" fillId="0" borderId="0" xfId="45" applyFont="1" applyAlignment="1" applyProtection="1">
      <alignment horizontal="left"/>
      <protection/>
    </xf>
    <xf numFmtId="0" fontId="1" fillId="0" borderId="0" xfId="45" applyFont="1" applyAlignment="1" applyProtection="1">
      <alignment horizontal="center"/>
      <protection/>
    </xf>
    <xf numFmtId="49" fontId="1" fillId="0" borderId="0" xfId="45" applyNumberFormat="1" applyFont="1" applyProtection="1">
      <alignment/>
      <protection/>
    </xf>
    <xf numFmtId="0" fontId="1" fillId="0" borderId="0" xfId="45" applyFont="1" applyProtection="1">
      <alignment/>
      <protection/>
    </xf>
    <xf numFmtId="0" fontId="1" fillId="4" borderId="18" xfId="45" applyFont="1" applyFill="1" applyBorder="1" applyAlignment="1" applyProtection="1">
      <alignment horizontal="center"/>
      <protection/>
    </xf>
    <xf numFmtId="49" fontId="1" fillId="4" borderId="18" xfId="45" applyNumberFormat="1" applyFont="1" applyFill="1" applyBorder="1" applyProtection="1">
      <alignment/>
      <protection/>
    </xf>
    <xf numFmtId="0" fontId="1" fillId="4" borderId="18" xfId="45" applyFont="1" applyFill="1" applyBorder="1" applyAlignment="1" applyProtection="1">
      <alignment horizontal="left"/>
      <protection/>
    </xf>
    <xf numFmtId="49" fontId="28" fillId="5" borderId="0" xfId="0" applyNumberFormat="1" applyFont="1" applyFill="1" applyBorder="1" applyProtection="1">
      <protection/>
    </xf>
    <xf numFmtId="0" fontId="1" fillId="5" borderId="0" xfId="45" applyFont="1" applyFill="1" applyBorder="1" applyAlignment="1" applyProtection="1">
      <alignment horizontal="center"/>
      <protection/>
    </xf>
    <xf numFmtId="49" fontId="1" fillId="5" borderId="0" xfId="45" applyNumberFormat="1" applyFont="1" applyFill="1" applyBorder="1" applyProtection="1">
      <alignment/>
      <protection/>
    </xf>
    <xf numFmtId="0" fontId="1" fillId="5" borderId="0" xfId="45" applyFont="1" applyFill="1" applyBorder="1" applyAlignment="1" applyProtection="1">
      <alignment horizontal="left"/>
      <protection/>
    </xf>
    <xf numFmtId="4" fontId="1" fillId="5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Protection="1">
      <protection/>
    </xf>
    <xf numFmtId="49" fontId="28" fillId="6" borderId="17" xfId="0" applyNumberFormat="1" applyFont="1" applyFill="1" applyBorder="1" applyAlignment="1" applyProtection="1">
      <alignment horizontal="center"/>
      <protection/>
    </xf>
    <xf numFmtId="0" fontId="28" fillId="6" borderId="18" xfId="0" applyFont="1" applyFill="1" applyBorder="1" applyAlignment="1" applyProtection="1">
      <alignment horizontal="left" vertical="center"/>
      <protection/>
    </xf>
    <xf numFmtId="0" fontId="28" fillId="6" borderId="18" xfId="0" applyFont="1" applyFill="1" applyBorder="1" applyAlignment="1" applyProtection="1">
      <alignment horizontal="center"/>
      <protection/>
    </xf>
    <xf numFmtId="0" fontId="28" fillId="6" borderId="11" xfId="0" applyFont="1" applyFill="1" applyBorder="1" applyAlignment="1" applyProtection="1">
      <alignment horizontal="center"/>
      <protection/>
    </xf>
    <xf numFmtId="49" fontId="29" fillId="0" borderId="19" xfId="0" applyNumberFormat="1" applyFont="1" applyBorder="1" applyProtection="1">
      <protection/>
    </xf>
    <xf numFmtId="42" fontId="29" fillId="0" borderId="20" xfId="0" applyNumberFormat="1" applyFont="1" applyBorder="1" applyProtection="1">
      <protection/>
    </xf>
    <xf numFmtId="0" fontId="30" fillId="0" borderId="0" xfId="0" applyFont="1" applyProtection="1">
      <protection/>
    </xf>
    <xf numFmtId="0" fontId="28" fillId="6" borderId="17" xfId="0" applyFont="1" applyFill="1" applyBorder="1" applyProtection="1">
      <protection/>
    </xf>
    <xf numFmtId="0" fontId="28" fillId="6" borderId="18" xfId="0" applyFont="1" applyFill="1" applyBorder="1" applyProtection="1">
      <protection/>
    </xf>
    <xf numFmtId="42" fontId="28" fillId="6" borderId="11" xfId="0" applyNumberFormat="1" applyFont="1" applyFill="1" applyBorder="1" applyProtection="1">
      <protection/>
    </xf>
    <xf numFmtId="0" fontId="33" fillId="0" borderId="0" xfId="0" applyFont="1" applyProtection="1">
      <protection/>
    </xf>
    <xf numFmtId="0" fontId="31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center"/>
      <protection/>
    </xf>
    <xf numFmtId="4" fontId="2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6" fillId="0" borderId="0" xfId="0" applyFont="1" applyProtection="1">
      <protection/>
    </xf>
    <xf numFmtId="0" fontId="36" fillId="0" borderId="0" xfId="0" applyFont="1" applyAlignment="1" applyProtection="1">
      <alignment horizontal="center"/>
      <protection/>
    </xf>
    <xf numFmtId="4" fontId="36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justify" vertical="justify"/>
      <protection/>
    </xf>
    <xf numFmtId="0" fontId="36" fillId="0" borderId="0" xfId="0" applyFont="1" applyAlignment="1" applyProtection="1">
      <alignment horizontal="center" vertical="justify"/>
      <protection/>
    </xf>
    <xf numFmtId="0" fontId="34" fillId="0" borderId="17" xfId="0" applyFont="1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4" fontId="34" fillId="0" borderId="23" xfId="0" applyNumberFormat="1" applyFont="1" applyBorder="1" applyAlignment="1" applyProtection="1">
      <alignment horizontal="center" vertical="center" wrapText="1"/>
      <protection/>
    </xf>
    <xf numFmtId="4" fontId="34" fillId="0" borderId="11" xfId="0" applyNumberFormat="1" applyFont="1" applyBorder="1" applyAlignment="1" applyProtection="1">
      <alignment horizontal="center" vertical="center" wrapText="1"/>
      <protection/>
    </xf>
    <xf numFmtId="49" fontId="35" fillId="0" borderId="24" xfId="0" applyNumberFormat="1" applyFont="1" applyBorder="1" applyAlignment="1" applyProtection="1">
      <alignment horizontal="center"/>
      <protection/>
    </xf>
    <xf numFmtId="0" fontId="34" fillId="0" borderId="17" xfId="0" applyFont="1" applyBorder="1" applyProtection="1">
      <protection/>
    </xf>
    <xf numFmtId="0" fontId="34" fillId="0" borderId="18" xfId="0" applyFont="1" applyBorder="1" applyAlignment="1" applyProtection="1">
      <alignment horizontal="center"/>
      <protection/>
    </xf>
    <xf numFmtId="0" fontId="35" fillId="0" borderId="18" xfId="0" applyFont="1" applyBorder="1" applyAlignment="1" applyProtection="1">
      <alignment horizontal="center"/>
      <protection/>
    </xf>
    <xf numFmtId="4" fontId="35" fillId="0" borderId="18" xfId="0" applyNumberFormat="1" applyFont="1" applyBorder="1" applyAlignment="1" applyProtection="1">
      <alignment horizontal="center" wrapText="1"/>
      <protection/>
    </xf>
    <xf numFmtId="4" fontId="35" fillId="0" borderId="2" xfId="0" applyNumberFormat="1" applyFont="1" applyBorder="1" applyAlignment="1" applyProtection="1">
      <alignment horizontal="center" wrapText="1"/>
      <protection/>
    </xf>
    <xf numFmtId="0" fontId="29" fillId="0" borderId="25" xfId="0" applyFont="1" applyBorder="1" applyAlignment="1" applyProtection="1">
      <alignment horizontal="left" vertical="center" wrapText="1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4" xfId="0" applyFont="1" applyBorder="1" applyAlignment="1" applyProtection="1">
      <alignment horizontal="center" vertical="center" wrapText="1"/>
      <protection/>
    </xf>
    <xf numFmtId="44" fontId="29" fillId="0" borderId="27" xfId="0" applyNumberFormat="1" applyFont="1" applyBorder="1" applyAlignment="1" applyProtection="1">
      <alignment vertical="center"/>
      <protection/>
    </xf>
    <xf numFmtId="0" fontId="29" fillId="0" borderId="28" xfId="0" applyFont="1" applyBorder="1" applyAlignment="1" applyProtection="1">
      <alignment horizontal="left" vertical="center" wrapText="1"/>
      <protection/>
    </xf>
    <xf numFmtId="0" fontId="29" fillId="0" borderId="29" xfId="0" applyFont="1" applyBorder="1" applyAlignment="1" applyProtection="1">
      <alignment horizontal="center" vertical="center" wrapText="1"/>
      <protection/>
    </xf>
    <xf numFmtId="0" fontId="29" fillId="0" borderId="5" xfId="0" applyFont="1" applyBorder="1" applyAlignment="1" applyProtection="1">
      <alignment horizontal="center" vertical="center" wrapText="1"/>
      <protection/>
    </xf>
    <xf numFmtId="44" fontId="29" fillId="0" borderId="30" xfId="0" applyNumberFormat="1" applyFont="1" applyBorder="1" applyAlignment="1" applyProtection="1">
      <alignment vertical="center"/>
      <protection/>
    </xf>
    <xf numFmtId="0" fontId="29" fillId="0" borderId="31" xfId="0" applyFont="1" applyBorder="1" applyAlignment="1" applyProtection="1">
      <alignment horizontal="left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29" fillId="0" borderId="3" xfId="0" applyFont="1" applyBorder="1" applyAlignment="1" applyProtection="1">
      <alignment horizontal="center" vertical="center" wrapText="1"/>
      <protection/>
    </xf>
    <xf numFmtId="44" fontId="29" fillId="0" borderId="33" xfId="0" applyNumberFormat="1" applyFont="1" applyBorder="1" applyAlignment="1" applyProtection="1">
      <alignment vertical="center"/>
      <protection/>
    </xf>
    <xf numFmtId="44" fontId="34" fillId="4" borderId="34" xfId="0" applyNumberFormat="1" applyFont="1" applyFill="1" applyBorder="1" applyProtection="1">
      <protection/>
    </xf>
    <xf numFmtId="0" fontId="35" fillId="0" borderId="35" xfId="0" applyFont="1" applyBorder="1" applyProtection="1">
      <protection/>
    </xf>
    <xf numFmtId="0" fontId="35" fillId="0" borderId="0" xfId="0" applyFont="1" applyAlignment="1" applyProtection="1">
      <alignment horizontal="center"/>
      <protection/>
    </xf>
    <xf numFmtId="0" fontId="27" fillId="0" borderId="0" xfId="0" applyFont="1" applyProtection="1">
      <protection/>
    </xf>
    <xf numFmtId="44" fontId="34" fillId="0" borderId="0" xfId="0" applyNumberFormat="1" applyFont="1" applyProtection="1">
      <protection/>
    </xf>
    <xf numFmtId="0" fontId="29" fillId="0" borderId="36" xfId="0" applyFont="1" applyBorder="1" applyProtection="1">
      <protection/>
    </xf>
    <xf numFmtId="0" fontId="35" fillId="0" borderId="36" xfId="0" applyFont="1" applyBorder="1" applyProtection="1">
      <protection/>
    </xf>
    <xf numFmtId="0" fontId="27" fillId="0" borderId="36" xfId="0" applyFont="1" applyBorder="1" applyProtection="1">
      <protection/>
    </xf>
    <xf numFmtId="44" fontId="34" fillId="0" borderId="36" xfId="0" applyNumberFormat="1" applyFont="1" applyBorder="1" applyProtection="1">
      <protection/>
    </xf>
    <xf numFmtId="0" fontId="34" fillId="0" borderId="24" xfId="0" applyFont="1" applyBorder="1" applyProtection="1">
      <protection/>
    </xf>
    <xf numFmtId="0" fontId="34" fillId="0" borderId="35" xfId="0" applyFont="1" applyBorder="1" applyAlignment="1" applyProtection="1">
      <alignment horizontal="center"/>
      <protection/>
    </xf>
    <xf numFmtId="0" fontId="35" fillId="0" borderId="35" xfId="0" applyFont="1" applyBorder="1" applyAlignment="1" applyProtection="1">
      <alignment horizontal="center"/>
      <protection/>
    </xf>
    <xf numFmtId="4" fontId="35" fillId="0" borderId="35" xfId="0" applyNumberFormat="1" applyFont="1" applyBorder="1" applyAlignment="1" applyProtection="1">
      <alignment horizontal="center" wrapText="1"/>
      <protection/>
    </xf>
    <xf numFmtId="4" fontId="35" fillId="0" borderId="37" xfId="0" applyNumberFormat="1" applyFont="1" applyBorder="1" applyAlignment="1" applyProtection="1">
      <alignment horizontal="center" wrapText="1"/>
      <protection/>
    </xf>
    <xf numFmtId="44" fontId="34" fillId="0" borderId="35" xfId="0" applyNumberFormat="1" applyFont="1" applyBorder="1" applyProtection="1">
      <protection/>
    </xf>
    <xf numFmtId="0" fontId="37" fillId="0" borderId="0" xfId="0" applyFont="1" applyProtection="1">
      <protection/>
    </xf>
    <xf numFmtId="0" fontId="37" fillId="0" borderId="0" xfId="0" applyFont="1" applyAlignment="1" applyProtection="1">
      <alignment horizontal="center"/>
      <protection/>
    </xf>
    <xf numFmtId="4" fontId="37" fillId="0" borderId="0" xfId="0" applyNumberFormat="1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justify" vertical="justify"/>
      <protection/>
    </xf>
    <xf numFmtId="4" fontId="37" fillId="0" borderId="0" xfId="0" applyNumberFormat="1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44" fontId="29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centerContinuous"/>
      <protection/>
    </xf>
    <xf numFmtId="0" fontId="46" fillId="0" borderId="0" xfId="0" applyFont="1" applyProtection="1">
      <protection/>
    </xf>
    <xf numFmtId="49" fontId="47" fillId="0" borderId="0" xfId="0" applyNumberFormat="1" applyFont="1" applyAlignment="1" applyProtection="1">
      <alignment horizontal="left"/>
      <protection/>
    </xf>
    <xf numFmtId="0" fontId="10" fillId="0" borderId="0" xfId="0" applyFont="1" applyFill="1" applyAlignment="1">
      <alignment horizontal="left" wrapText="1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justify" vertical="center" wrapText="1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40" fillId="2" borderId="21" xfId="0" applyFont="1" applyFill="1" applyBorder="1" applyAlignment="1">
      <alignment horizontal="left"/>
    </xf>
    <xf numFmtId="0" fontId="40" fillId="2" borderId="23" xfId="0" applyFont="1" applyFill="1" applyBorder="1" applyAlignment="1">
      <alignment horizontal="left"/>
    </xf>
    <xf numFmtId="0" fontId="9" fillId="2" borderId="7" xfId="0" applyFont="1" applyFill="1" applyBorder="1" applyAlignment="1" applyProtection="1">
      <alignment horizontal="left" vertical="center" indent="2"/>
      <protection/>
    </xf>
    <xf numFmtId="0" fontId="9" fillId="2" borderId="8" xfId="0" applyFont="1" applyFill="1" applyBorder="1" applyAlignment="1" applyProtection="1">
      <alignment horizontal="left" vertical="center" indent="2"/>
      <protection/>
    </xf>
    <xf numFmtId="0" fontId="9" fillId="2" borderId="38" xfId="0" applyFont="1" applyFill="1" applyBorder="1" applyAlignment="1" applyProtection="1">
      <alignment horizontal="left" vertical="center" indent="2"/>
      <protection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43" fontId="15" fillId="0" borderId="6" xfId="42" applyFont="1" applyBorder="1" applyAlignment="1" applyProtection="1">
      <alignment horizontal="center"/>
      <protection/>
    </xf>
    <xf numFmtId="43" fontId="19" fillId="0" borderId="6" xfId="42" applyFont="1" applyBorder="1" applyAlignment="1" applyProtection="1">
      <alignment horizontal="center"/>
      <protection/>
    </xf>
    <xf numFmtId="0" fontId="35" fillId="0" borderId="39" xfId="0" applyFont="1" applyBorder="1" applyProtection="1">
      <protection/>
    </xf>
    <xf numFmtId="0" fontId="35" fillId="0" borderId="36" xfId="0" applyFont="1" applyBorder="1" applyProtection="1">
      <protection/>
    </xf>
    <xf numFmtId="0" fontId="27" fillId="0" borderId="36" xfId="0" applyFont="1" applyBorder="1" applyProtection="1">
      <protection/>
    </xf>
    <xf numFmtId="0" fontId="27" fillId="0" borderId="40" xfId="0" applyFont="1" applyBorder="1" applyProtection="1">
      <protection/>
    </xf>
    <xf numFmtId="49" fontId="35" fillId="0" borderId="41" xfId="0" applyNumberFormat="1" applyFont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34" fillId="0" borderId="30" xfId="0" applyFont="1" applyBorder="1" applyAlignment="1" applyProtection="1">
      <alignment horizontal="center" vertical="center" wrapText="1"/>
      <protection/>
    </xf>
    <xf numFmtId="0" fontId="34" fillId="0" borderId="33" xfId="0" applyFont="1" applyBorder="1" applyAlignment="1" applyProtection="1">
      <alignment horizontal="center" vertical="center" wrapText="1"/>
      <protection/>
    </xf>
    <xf numFmtId="0" fontId="34" fillId="0" borderId="42" xfId="0" applyFont="1" applyBorder="1" applyAlignment="1" applyProtection="1">
      <alignment horizontal="center" vertical="center" wrapText="1"/>
      <protection/>
    </xf>
    <xf numFmtId="0" fontId="34" fillId="0" borderId="43" xfId="0" applyFont="1" applyBorder="1" applyAlignment="1" applyProtection="1">
      <alignment horizontal="center" vertical="center" wrapText="1"/>
      <protection/>
    </xf>
    <xf numFmtId="0" fontId="34" fillId="0" borderId="44" xfId="0" applyFont="1" applyBorder="1" applyAlignment="1" applyProtection="1">
      <alignment horizontal="center" vertical="center" wrapText="1"/>
      <protection/>
    </xf>
    <xf numFmtId="0" fontId="34" fillId="0" borderId="45" xfId="0" applyFont="1" applyBorder="1" applyAlignment="1" applyProtection="1">
      <alignment horizontal="center" vertical="center" wrapText="1"/>
      <protection/>
    </xf>
    <xf numFmtId="49" fontId="35" fillId="0" borderId="46" xfId="0" applyNumberFormat="1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 wrapText="1"/>
      <protection/>
    </xf>
    <xf numFmtId="44" fontId="29" fillId="3" borderId="23" xfId="0" applyNumberFormat="1" applyFont="1" applyFill="1" applyBorder="1" applyAlignment="1" applyProtection="1">
      <alignment vertical="center"/>
      <protection locked="0"/>
    </xf>
    <xf numFmtId="44" fontId="29" fillId="0" borderId="11" xfId="0" applyNumberFormat="1" applyFont="1" applyBorder="1" applyAlignment="1" applyProtection="1">
      <alignment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  <cellStyle name="Normální 17" xfId="25"/>
    <cellStyle name="Normální 3 2" xfId="26"/>
    <cellStyle name="normální 14" xfId="27"/>
    <cellStyle name="měny 2" xfId="28"/>
    <cellStyle name="Normální 51" xfId="29"/>
    <cellStyle name="Normální 7" xfId="30"/>
    <cellStyle name="Normální 52" xfId="31"/>
    <cellStyle name="normální 15 3" xfId="32"/>
    <cellStyle name="Normální 10 2" xfId="33"/>
    <cellStyle name="Měna 2 2" xfId="34"/>
    <cellStyle name="Měna 12 2" xfId="35"/>
    <cellStyle name="Měna 11 3" xfId="36"/>
    <cellStyle name="Normální 63" xfId="37"/>
    <cellStyle name="Normální 2 42" xfId="38"/>
    <cellStyle name="Normální 2 2 10" xfId="39"/>
    <cellStyle name="Normální 10 2 3" xfId="40"/>
    <cellStyle name="Normální 2" xfId="41"/>
    <cellStyle name="Čárka" xfId="42"/>
    <cellStyle name="Normální 3" xfId="43"/>
    <cellStyle name="Normální 4" xfId="44"/>
    <cellStyle name="normální_POL.XLS" xfId="4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2D26-5646-C248-8DE4-A2800309750C}">
  <dimension ref="A1:C33"/>
  <sheetViews>
    <sheetView tabSelected="1" zoomScale="150" zoomScaleNormal="150" workbookViewId="0" topLeftCell="A1"/>
  </sheetViews>
  <sheetFormatPr defaultColWidth="10.875" defaultRowHeight="15.75"/>
  <cols>
    <col min="1" max="1" width="5.125" style="4" customWidth="1"/>
    <col min="2" max="2" width="47.875" style="4" customWidth="1"/>
    <col min="3" max="3" width="25.625" style="41" customWidth="1"/>
    <col min="4" max="16384" width="10.875" style="4" customWidth="1"/>
  </cols>
  <sheetData>
    <row r="1" ht="15.75">
      <c r="B1" s="1" t="s">
        <v>165</v>
      </c>
    </row>
    <row r="3" spans="2:3" ht="15.75">
      <c r="B3" s="20" t="s">
        <v>23</v>
      </c>
      <c r="C3" s="21"/>
    </row>
    <row r="4" spans="2:3" ht="15.75">
      <c r="B4" s="230" t="s">
        <v>24</v>
      </c>
      <c r="C4" s="230"/>
    </row>
    <row r="5" spans="2:3" ht="15.75">
      <c r="B5" s="22" t="s">
        <v>25</v>
      </c>
      <c r="C5" s="23"/>
    </row>
    <row r="6" spans="2:3" ht="15.75">
      <c r="B6" s="24"/>
      <c r="C6" s="25"/>
    </row>
    <row r="7" spans="2:3" ht="15.75">
      <c r="B7" s="22" t="s">
        <v>11</v>
      </c>
      <c r="C7" s="25"/>
    </row>
    <row r="8" spans="2:3" ht="15.75">
      <c r="B8" s="26" t="s">
        <v>12</v>
      </c>
      <c r="C8" s="25"/>
    </row>
    <row r="9" spans="2:3" ht="15.75">
      <c r="B9" s="26" t="s">
        <v>13</v>
      </c>
      <c r="C9" s="25"/>
    </row>
    <row r="10" spans="2:3" ht="15.75">
      <c r="B10" s="26" t="s">
        <v>14</v>
      </c>
      <c r="C10" s="25"/>
    </row>
    <row r="11" spans="2:3" ht="15.75">
      <c r="B11" s="26" t="s">
        <v>15</v>
      </c>
      <c r="C11" s="25"/>
    </row>
    <row r="12" spans="2:3" s="27" customFormat="1" ht="15.75">
      <c r="B12" s="28"/>
      <c r="C12" s="29"/>
    </row>
    <row r="13" spans="2:3" s="27" customFormat="1" ht="15.75">
      <c r="B13" s="28"/>
      <c r="C13" s="29"/>
    </row>
    <row r="14" spans="2:3" ht="15.75">
      <c r="B14" s="30"/>
      <c r="C14" s="25"/>
    </row>
    <row r="15" spans="2:3" ht="15.75">
      <c r="B15" s="31" t="s">
        <v>5</v>
      </c>
      <c r="C15" s="25"/>
    </row>
    <row r="16" spans="2:3" s="1" customFormat="1" ht="15.75">
      <c r="B16" s="2"/>
      <c r="C16" s="32"/>
    </row>
    <row r="17" spans="1:3" ht="15.75">
      <c r="A17" s="33" t="s">
        <v>26</v>
      </c>
      <c r="B17" s="34"/>
      <c r="C17" s="35">
        <f>MM_ucebna_nabytek!E17</f>
        <v>0</v>
      </c>
    </row>
    <row r="18" spans="1:3" ht="15.75">
      <c r="A18" s="33" t="s">
        <v>27</v>
      </c>
      <c r="B18" s="34"/>
      <c r="C18" s="35">
        <f>MM_kabinet_nabytek!E17</f>
        <v>0</v>
      </c>
    </row>
    <row r="19" spans="1:3" ht="15.75">
      <c r="A19" s="33" t="s">
        <v>28</v>
      </c>
      <c r="B19" s="34"/>
      <c r="C19" s="35">
        <f>Elektroinstalace!G2</f>
        <v>0</v>
      </c>
    </row>
    <row r="20" spans="1:3" ht="15.75">
      <c r="A20" s="33" t="s">
        <v>29</v>
      </c>
      <c r="B20" s="34"/>
      <c r="C20" s="35">
        <f>Osvětlení!G2</f>
        <v>0</v>
      </c>
    </row>
    <row r="21" spans="1:3" ht="15.75">
      <c r="A21" s="33" t="s">
        <v>30</v>
      </c>
      <c r="B21" s="34"/>
      <c r="C21" s="35">
        <f>'Drobné práce'!G13</f>
        <v>0</v>
      </c>
    </row>
    <row r="22" spans="1:3" ht="15.75">
      <c r="A22" s="234" t="s">
        <v>16</v>
      </c>
      <c r="B22" s="234"/>
      <c r="C22" s="36">
        <f>SUM(C17:C21)</f>
        <v>0</v>
      </c>
    </row>
    <row r="23" spans="1:3" ht="14" thickBot="1">
      <c r="A23" s="235" t="s">
        <v>6</v>
      </c>
      <c r="B23" s="235"/>
      <c r="C23" s="37">
        <f>C22*0.21</f>
        <v>0</v>
      </c>
    </row>
    <row r="24" spans="1:3" s="39" customFormat="1" ht="14" thickBot="1">
      <c r="A24" s="236" t="s">
        <v>17</v>
      </c>
      <c r="B24" s="237"/>
      <c r="C24" s="38">
        <f>SUM(C22:C23)</f>
        <v>0</v>
      </c>
    </row>
    <row r="25" spans="1:3" ht="64" customHeight="1">
      <c r="A25" s="233" t="s">
        <v>7</v>
      </c>
      <c r="B25" s="233"/>
      <c r="C25" s="233"/>
    </row>
    <row r="26" spans="1:2" ht="14">
      <c r="A26" s="13" t="s">
        <v>3</v>
      </c>
      <c r="B26" s="40"/>
    </row>
    <row r="27" ht="15.75">
      <c r="A27" s="13"/>
    </row>
    <row r="28" ht="15.75">
      <c r="A28" s="13"/>
    </row>
    <row r="29" spans="1:2" ht="15.75">
      <c r="A29" s="13"/>
      <c r="B29" s="231"/>
    </row>
    <row r="30" spans="1:2" ht="15.75">
      <c r="A30" s="13"/>
      <c r="B30" s="231"/>
    </row>
    <row r="31" ht="15.75">
      <c r="B31" s="231"/>
    </row>
    <row r="32" spans="2:3" ht="15.75">
      <c r="B32" s="232"/>
      <c r="C32" s="25"/>
    </row>
    <row r="33" ht="15.75">
      <c r="B33" s="42" t="s">
        <v>4</v>
      </c>
    </row>
  </sheetData>
  <sheetProtection algorithmName="SHA-512" hashValue="EMiXIlhA/egvgobxkk2AjmdrkKiAhMMK0coerqI88oAIKIcaHvNPu9TzAdcgACIeVMRZxQUl5K8EXs4JJPIt0A==" saltValue="04G9xaU5P++3uw9MUxg3cw==" spinCount="100000" sheet="1" objects="1" scenarios="1"/>
  <mergeCells count="6">
    <mergeCell ref="B4:C4"/>
    <mergeCell ref="B29:B32"/>
    <mergeCell ref="A25:C25"/>
    <mergeCell ref="A22:B22"/>
    <mergeCell ref="A23:B23"/>
    <mergeCell ref="A24:B24"/>
  </mergeCells>
  <printOptions/>
  <pageMargins left="0.7" right="0.7" top="0.75" bottom="0.75" header="0.3" footer="0.3"/>
  <pageSetup horizontalDpi="600" verticalDpi="600" orientation="portrait" paperSize="9"/>
  <ignoredErrors>
    <ignoredError sqref="C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F279-CAF0-0A44-BFA2-350FBD5C90C7}">
  <sheetPr>
    <pageSetUpPr fitToPage="1"/>
  </sheetPr>
  <dimension ref="A1:E17"/>
  <sheetViews>
    <sheetView zoomScale="150" zoomScaleNormal="150" zoomScaleSheetLayoutView="75" workbookViewId="0" topLeftCell="A1">
      <selection activeCell="B1" sqref="B1"/>
    </sheetView>
  </sheetViews>
  <sheetFormatPr defaultColWidth="10.875" defaultRowHeight="15.75"/>
  <cols>
    <col min="1" max="1" width="5.00390625" style="4" customWidth="1"/>
    <col min="2" max="2" width="36.375" style="13" customWidth="1"/>
    <col min="3" max="3" width="6.375" style="4" customWidth="1"/>
    <col min="4" max="5" width="15.875" style="4" customWidth="1"/>
    <col min="6" max="16384" width="10.875" style="4" customWidth="1"/>
  </cols>
  <sheetData>
    <row r="1" spans="1:5" ht="28">
      <c r="A1" s="9" t="s">
        <v>10</v>
      </c>
      <c r="B1" s="7" t="s">
        <v>9</v>
      </c>
      <c r="C1" s="7" t="s">
        <v>45</v>
      </c>
      <c r="D1" s="8" t="s">
        <v>1</v>
      </c>
      <c r="E1" s="8" t="s">
        <v>0</v>
      </c>
    </row>
    <row r="2" spans="1:5" ht="15.75">
      <c r="A2" s="238" t="s">
        <v>26</v>
      </c>
      <c r="B2" s="239"/>
      <c r="C2" s="239"/>
      <c r="D2" s="240"/>
      <c r="E2" s="11"/>
    </row>
    <row r="3" spans="1:5" ht="14" customHeight="1">
      <c r="A3" s="10">
        <v>1</v>
      </c>
      <c r="B3" s="15" t="s">
        <v>31</v>
      </c>
      <c r="C3" s="5">
        <v>1</v>
      </c>
      <c r="D3" s="14">
        <v>0</v>
      </c>
      <c r="E3" s="6">
        <f>SUM(C3*D3)</f>
        <v>0</v>
      </c>
    </row>
    <row r="4" spans="1:5" ht="14" customHeight="1">
      <c r="A4" s="10">
        <v>2</v>
      </c>
      <c r="B4" s="15" t="s">
        <v>32</v>
      </c>
      <c r="C4" s="5">
        <v>1</v>
      </c>
      <c r="D4" s="14">
        <v>0</v>
      </c>
      <c r="E4" s="6">
        <f aca="true" t="shared" si="0" ref="E4:E16">SUM(C4*D4)</f>
        <v>0</v>
      </c>
    </row>
    <row r="5" spans="1:5" ht="14" customHeight="1">
      <c r="A5" s="10">
        <v>3</v>
      </c>
      <c r="B5" s="15" t="s">
        <v>33</v>
      </c>
      <c r="C5" s="5">
        <v>1</v>
      </c>
      <c r="D5" s="14">
        <v>0</v>
      </c>
      <c r="E5" s="6">
        <f t="shared" si="0"/>
        <v>0</v>
      </c>
    </row>
    <row r="6" spans="1:5" ht="14" customHeight="1">
      <c r="A6" s="10">
        <v>4</v>
      </c>
      <c r="B6" s="16" t="s">
        <v>34</v>
      </c>
      <c r="C6" s="5">
        <v>12</v>
      </c>
      <c r="D6" s="14">
        <v>0</v>
      </c>
      <c r="E6" s="6">
        <f t="shared" si="0"/>
        <v>0</v>
      </c>
    </row>
    <row r="7" spans="1:5" ht="14" customHeight="1">
      <c r="A7" s="10">
        <v>5</v>
      </c>
      <c r="B7" s="16" t="s">
        <v>35</v>
      </c>
      <c r="C7" s="5">
        <v>24</v>
      </c>
      <c r="D7" s="14">
        <v>0</v>
      </c>
      <c r="E7" s="6">
        <f t="shared" si="0"/>
        <v>0</v>
      </c>
    </row>
    <row r="8" spans="1:5" ht="14" customHeight="1">
      <c r="A8" s="10">
        <v>6</v>
      </c>
      <c r="B8" s="16" t="s">
        <v>36</v>
      </c>
      <c r="C8" s="5">
        <v>2</v>
      </c>
      <c r="D8" s="14">
        <v>0</v>
      </c>
      <c r="E8" s="6">
        <f t="shared" si="0"/>
        <v>0</v>
      </c>
    </row>
    <row r="9" spans="1:5" ht="14" customHeight="1">
      <c r="A9" s="10">
        <v>7</v>
      </c>
      <c r="B9" s="16" t="s">
        <v>37</v>
      </c>
      <c r="C9" s="5">
        <v>1</v>
      </c>
      <c r="D9" s="14">
        <v>0</v>
      </c>
      <c r="E9" s="6">
        <f t="shared" si="0"/>
        <v>0</v>
      </c>
    </row>
    <row r="10" spans="1:5" ht="14" customHeight="1">
      <c r="A10" s="10">
        <v>8</v>
      </c>
      <c r="B10" s="16" t="s">
        <v>38</v>
      </c>
      <c r="C10" s="5">
        <v>2</v>
      </c>
      <c r="D10" s="14">
        <v>0</v>
      </c>
      <c r="E10" s="6">
        <f t="shared" si="0"/>
        <v>0</v>
      </c>
    </row>
    <row r="11" spans="1:5" ht="14" customHeight="1">
      <c r="A11" s="10">
        <v>9</v>
      </c>
      <c r="B11" s="16" t="s">
        <v>39</v>
      </c>
      <c r="C11" s="5">
        <v>4</v>
      </c>
      <c r="D11" s="14">
        <v>0</v>
      </c>
      <c r="E11" s="6">
        <f t="shared" si="0"/>
        <v>0</v>
      </c>
    </row>
    <row r="12" spans="1:5" ht="14" customHeight="1">
      <c r="A12" s="10">
        <v>10</v>
      </c>
      <c r="B12" s="15" t="s">
        <v>40</v>
      </c>
      <c r="C12" s="5">
        <v>4</v>
      </c>
      <c r="D12" s="14">
        <v>0</v>
      </c>
      <c r="E12" s="6">
        <f t="shared" si="0"/>
        <v>0</v>
      </c>
    </row>
    <row r="13" spans="1:5" ht="14" customHeight="1">
      <c r="A13" s="10">
        <v>11</v>
      </c>
      <c r="B13" s="16" t="s">
        <v>41</v>
      </c>
      <c r="C13" s="5">
        <v>7.9</v>
      </c>
      <c r="D13" s="14">
        <v>0</v>
      </c>
      <c r="E13" s="6">
        <f t="shared" si="0"/>
        <v>0</v>
      </c>
    </row>
    <row r="14" spans="1:5" ht="14" customHeight="1">
      <c r="A14" s="10">
        <v>12</v>
      </c>
      <c r="B14" s="15" t="s">
        <v>42</v>
      </c>
      <c r="C14" s="5">
        <v>1</v>
      </c>
      <c r="D14" s="14">
        <v>0</v>
      </c>
      <c r="E14" s="6">
        <f aca="true" t="shared" si="1" ref="E14:E15">SUM(C14*D14)</f>
        <v>0</v>
      </c>
    </row>
    <row r="15" spans="1:5" ht="14" customHeight="1">
      <c r="A15" s="10">
        <v>13</v>
      </c>
      <c r="B15" s="16" t="s">
        <v>43</v>
      </c>
      <c r="C15" s="5">
        <v>2</v>
      </c>
      <c r="D15" s="14">
        <v>0</v>
      </c>
      <c r="E15" s="6">
        <f t="shared" si="1"/>
        <v>0</v>
      </c>
    </row>
    <row r="16" spans="1:5" ht="14" customHeight="1" thickBot="1">
      <c r="A16" s="10">
        <v>14</v>
      </c>
      <c r="B16" s="15" t="s">
        <v>44</v>
      </c>
      <c r="C16" s="5">
        <v>1</v>
      </c>
      <c r="D16" s="14">
        <v>0</v>
      </c>
      <c r="E16" s="6">
        <f t="shared" si="0"/>
        <v>0</v>
      </c>
    </row>
    <row r="17" spans="1:5" ht="14" thickBot="1">
      <c r="A17" s="241" t="s">
        <v>18</v>
      </c>
      <c r="B17" s="242"/>
      <c r="C17" s="242"/>
      <c r="D17" s="242"/>
      <c r="E17" s="12">
        <f>SUM(E3:E16)</f>
        <v>0</v>
      </c>
    </row>
  </sheetData>
  <sheetProtection algorithmName="SHA-512" hashValue="Pyz0+9fATsueqNWSa2tQ4US7rKzDJYvsMPpqZstmpUlHFs0h27kh3jkFjvtNJIRnoadyuabMqHm+v7z5m2D/Dg==" saltValue="CbTfGmqwA+2gbpQ/IA4nEw==" spinCount="100000" sheet="1" objects="1" scenarios="1" formatCells="0" formatColumns="0" formatRows="0"/>
  <mergeCells count="2">
    <mergeCell ref="A2:D2"/>
    <mergeCell ref="A17:D17"/>
  </mergeCells>
  <printOptions/>
  <pageMargins left="0.7" right="0.7" top="0.75" bottom="0.75" header="0.3" footer="0.3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9CA3-A3E5-3C43-8AAC-85D1650142D8}">
  <sheetPr>
    <pageSetUpPr fitToPage="1"/>
  </sheetPr>
  <dimension ref="A1:E17"/>
  <sheetViews>
    <sheetView zoomScale="140" zoomScaleNormal="140" zoomScaleSheetLayoutView="75" workbookViewId="0" topLeftCell="A1">
      <selection activeCell="A4" sqref="A4"/>
    </sheetView>
  </sheetViews>
  <sheetFormatPr defaultColWidth="10.875" defaultRowHeight="15.75"/>
  <cols>
    <col min="1" max="1" width="5.00390625" style="4" customWidth="1"/>
    <col min="2" max="2" width="36.375" style="13" customWidth="1"/>
    <col min="3" max="3" width="6.375" style="4" customWidth="1"/>
    <col min="4" max="5" width="15.875" style="4" customWidth="1"/>
    <col min="6" max="16384" width="10.875" style="4" customWidth="1"/>
  </cols>
  <sheetData>
    <row r="1" spans="2:4" s="1" customFormat="1" ht="15.75">
      <c r="B1" s="2"/>
      <c r="D1" s="3" t="s">
        <v>2</v>
      </c>
    </row>
    <row r="2" spans="1:5" ht="28">
      <c r="A2" s="9" t="s">
        <v>10</v>
      </c>
      <c r="B2" s="7" t="s">
        <v>9</v>
      </c>
      <c r="C2" s="7" t="s">
        <v>45</v>
      </c>
      <c r="D2" s="8" t="s">
        <v>1</v>
      </c>
      <c r="E2" s="8" t="s">
        <v>0</v>
      </c>
    </row>
    <row r="3" spans="1:5" ht="15.75">
      <c r="A3" s="238" t="s">
        <v>27</v>
      </c>
      <c r="B3" s="239"/>
      <c r="C3" s="239"/>
      <c r="D3" s="240"/>
      <c r="E3" s="11"/>
    </row>
    <row r="4" spans="1:5" ht="14" customHeight="1">
      <c r="A4" s="10">
        <v>15</v>
      </c>
      <c r="B4" s="15" t="s">
        <v>46</v>
      </c>
      <c r="C4" s="5">
        <v>2</v>
      </c>
      <c r="D4" s="14">
        <v>0</v>
      </c>
      <c r="E4" s="6">
        <f>SUM(C4*D4)</f>
        <v>0</v>
      </c>
    </row>
    <row r="5" spans="1:5" ht="14" customHeight="1">
      <c r="A5" s="10">
        <v>16</v>
      </c>
      <c r="B5" s="15" t="s">
        <v>32</v>
      </c>
      <c r="C5" s="5">
        <v>2</v>
      </c>
      <c r="D5" s="14">
        <v>0</v>
      </c>
      <c r="E5" s="6">
        <f aca="true" t="shared" si="0" ref="E5:E16">SUM(C5*D5)</f>
        <v>0</v>
      </c>
    </row>
    <row r="6" spans="1:5" ht="14" customHeight="1">
      <c r="A6" s="10">
        <v>17</v>
      </c>
      <c r="B6" s="15" t="s">
        <v>33</v>
      </c>
      <c r="C6" s="5">
        <v>2</v>
      </c>
      <c r="D6" s="14">
        <v>0</v>
      </c>
      <c r="E6" s="6">
        <f t="shared" si="0"/>
        <v>0</v>
      </c>
    </row>
    <row r="7" spans="1:5" ht="14" customHeight="1">
      <c r="A7" s="10">
        <v>18</v>
      </c>
      <c r="B7" s="16" t="s">
        <v>42</v>
      </c>
      <c r="C7" s="5">
        <v>2</v>
      </c>
      <c r="D7" s="14">
        <v>0</v>
      </c>
      <c r="E7" s="6">
        <f t="shared" si="0"/>
        <v>0</v>
      </c>
    </row>
    <row r="8" spans="1:5" ht="14" customHeight="1">
      <c r="A8" s="10">
        <v>19</v>
      </c>
      <c r="B8" s="16" t="s">
        <v>36</v>
      </c>
      <c r="C8" s="5">
        <v>2</v>
      </c>
      <c r="D8" s="14">
        <v>0</v>
      </c>
      <c r="E8" s="6">
        <f t="shared" si="0"/>
        <v>0</v>
      </c>
    </row>
    <row r="9" spans="1:5" ht="14" customHeight="1">
      <c r="A9" s="10">
        <v>20</v>
      </c>
      <c r="B9" s="16" t="s">
        <v>47</v>
      </c>
      <c r="C9" s="5">
        <v>2</v>
      </c>
      <c r="D9" s="14">
        <v>0</v>
      </c>
      <c r="E9" s="6">
        <f t="shared" si="0"/>
        <v>0</v>
      </c>
    </row>
    <row r="10" spans="1:5" ht="14" customHeight="1">
      <c r="A10" s="10">
        <v>21</v>
      </c>
      <c r="B10" s="16" t="s">
        <v>48</v>
      </c>
      <c r="C10" s="5">
        <v>2</v>
      </c>
      <c r="D10" s="14">
        <v>0</v>
      </c>
      <c r="E10" s="6">
        <f t="shared" si="0"/>
        <v>0</v>
      </c>
    </row>
    <row r="11" spans="1:5" ht="14" customHeight="1">
      <c r="A11" s="10">
        <v>22</v>
      </c>
      <c r="B11" s="16" t="s">
        <v>49</v>
      </c>
      <c r="C11" s="5">
        <v>1</v>
      </c>
      <c r="D11" s="14">
        <v>0</v>
      </c>
      <c r="E11" s="6">
        <f t="shared" si="0"/>
        <v>0</v>
      </c>
    </row>
    <row r="12" spans="1:5" ht="14" customHeight="1">
      <c r="A12" s="10">
        <v>23</v>
      </c>
      <c r="B12" s="16" t="s">
        <v>36</v>
      </c>
      <c r="C12" s="5">
        <v>2</v>
      </c>
      <c r="D12" s="14">
        <v>0</v>
      </c>
      <c r="E12" s="6">
        <f t="shared" si="0"/>
        <v>0</v>
      </c>
    </row>
    <row r="13" spans="1:5" ht="14" customHeight="1">
      <c r="A13" s="10">
        <v>24</v>
      </c>
      <c r="B13" s="15" t="s">
        <v>50</v>
      </c>
      <c r="C13" s="5">
        <v>1</v>
      </c>
      <c r="D13" s="14">
        <v>0</v>
      </c>
      <c r="E13" s="6">
        <f t="shared" si="0"/>
        <v>0</v>
      </c>
    </row>
    <row r="14" spans="1:5" ht="14" customHeight="1">
      <c r="A14" s="10">
        <v>25</v>
      </c>
      <c r="B14" s="16" t="s">
        <v>51</v>
      </c>
      <c r="C14" s="5">
        <v>7.9</v>
      </c>
      <c r="D14" s="14">
        <v>0</v>
      </c>
      <c r="E14" s="6">
        <f t="shared" si="0"/>
        <v>0</v>
      </c>
    </row>
    <row r="15" spans="1:5" ht="14" customHeight="1">
      <c r="A15" s="10">
        <v>26</v>
      </c>
      <c r="B15" s="16" t="s">
        <v>43</v>
      </c>
      <c r="C15" s="5">
        <v>2</v>
      </c>
      <c r="D15" s="14">
        <v>0</v>
      </c>
      <c r="E15" s="6">
        <f t="shared" si="0"/>
        <v>0</v>
      </c>
    </row>
    <row r="16" spans="1:5" ht="14" customHeight="1" thickBot="1">
      <c r="A16" s="10">
        <v>27</v>
      </c>
      <c r="B16" s="15" t="s">
        <v>44</v>
      </c>
      <c r="C16" s="5">
        <v>1</v>
      </c>
      <c r="D16" s="14">
        <v>0</v>
      </c>
      <c r="E16" s="6">
        <f t="shared" si="0"/>
        <v>0</v>
      </c>
    </row>
    <row r="17" spans="1:5" ht="14" thickBot="1">
      <c r="A17" s="241" t="s">
        <v>18</v>
      </c>
      <c r="B17" s="242"/>
      <c r="C17" s="242"/>
      <c r="D17" s="242"/>
      <c r="E17" s="12">
        <f>SUM(E4:E16)</f>
        <v>0</v>
      </c>
    </row>
  </sheetData>
  <sheetProtection algorithmName="SHA-512" hashValue="IycNe0yEnnd71LueILljMvtmWxt6vDel4RBsvF50vLhQJa7XdaZ8SgfkTb5iQ4ZACuQuBHQp7UA5vRtCU68rXQ==" saltValue="ukahC5M1n1V5rvNu8pgYCQ==" spinCount="100000" sheet="1" objects="1" scenarios="1" formatCells="0" formatColumns="0" formatRows="0"/>
  <mergeCells count="2">
    <mergeCell ref="A3:D3"/>
    <mergeCell ref="A17:D17"/>
  </mergeCells>
  <printOptions/>
  <pageMargins left="0.7" right="0.7" top="0.75" bottom="0.75" header="0.3" footer="0.3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422D-DF46-704D-AD20-63F76961806F}">
  <sheetPr>
    <pageSetUpPr fitToPage="1"/>
  </sheetPr>
  <dimension ref="A2:H267"/>
  <sheetViews>
    <sheetView zoomScaleSheetLayoutView="100" workbookViewId="0" topLeftCell="A1">
      <selection activeCell="G43" sqref="G43"/>
    </sheetView>
  </sheetViews>
  <sheetFormatPr defaultColWidth="30.50390625" defaultRowHeight="15.75"/>
  <cols>
    <col min="1" max="1" width="0.37109375" style="45" customWidth="1"/>
    <col min="2" max="2" width="40.875" style="45" customWidth="1"/>
    <col min="3" max="3" width="7.50390625" style="45" customWidth="1"/>
    <col min="4" max="4" width="5.125" style="45" customWidth="1"/>
    <col min="5" max="8" width="13.875" style="70" customWidth="1"/>
    <col min="9" max="256" width="30.50390625" style="45" customWidth="1"/>
    <col min="257" max="257" width="0.37109375" style="45" customWidth="1"/>
    <col min="258" max="258" width="40.875" style="45" customWidth="1"/>
    <col min="259" max="259" width="4.875" style="45" customWidth="1"/>
    <col min="260" max="260" width="5.125" style="45" customWidth="1"/>
    <col min="261" max="261" width="8.875" style="45" customWidth="1"/>
    <col min="262" max="262" width="9.50390625" style="45" customWidth="1"/>
    <col min="263" max="263" width="9.375" style="45" customWidth="1"/>
    <col min="264" max="264" width="9.625" style="45" customWidth="1"/>
    <col min="265" max="512" width="30.50390625" style="45" customWidth="1"/>
    <col min="513" max="513" width="0.37109375" style="45" customWidth="1"/>
    <col min="514" max="514" width="40.875" style="45" customWidth="1"/>
    <col min="515" max="515" width="4.875" style="45" customWidth="1"/>
    <col min="516" max="516" width="5.125" style="45" customWidth="1"/>
    <col min="517" max="517" width="8.875" style="45" customWidth="1"/>
    <col min="518" max="518" width="9.50390625" style="45" customWidth="1"/>
    <col min="519" max="519" width="9.375" style="45" customWidth="1"/>
    <col min="520" max="520" width="9.625" style="45" customWidth="1"/>
    <col min="521" max="768" width="30.50390625" style="45" customWidth="1"/>
    <col min="769" max="769" width="0.37109375" style="45" customWidth="1"/>
    <col min="770" max="770" width="40.875" style="45" customWidth="1"/>
    <col min="771" max="771" width="4.875" style="45" customWidth="1"/>
    <col min="772" max="772" width="5.125" style="45" customWidth="1"/>
    <col min="773" max="773" width="8.875" style="45" customWidth="1"/>
    <col min="774" max="774" width="9.50390625" style="45" customWidth="1"/>
    <col min="775" max="775" width="9.375" style="45" customWidth="1"/>
    <col min="776" max="776" width="9.625" style="45" customWidth="1"/>
    <col min="777" max="1024" width="30.50390625" style="45" customWidth="1"/>
    <col min="1025" max="1025" width="0.37109375" style="45" customWidth="1"/>
    <col min="1026" max="1026" width="40.875" style="45" customWidth="1"/>
    <col min="1027" max="1027" width="4.875" style="45" customWidth="1"/>
    <col min="1028" max="1028" width="5.125" style="45" customWidth="1"/>
    <col min="1029" max="1029" width="8.875" style="45" customWidth="1"/>
    <col min="1030" max="1030" width="9.50390625" style="45" customWidth="1"/>
    <col min="1031" max="1031" width="9.375" style="45" customWidth="1"/>
    <col min="1032" max="1032" width="9.625" style="45" customWidth="1"/>
    <col min="1033" max="1280" width="30.50390625" style="45" customWidth="1"/>
    <col min="1281" max="1281" width="0.37109375" style="45" customWidth="1"/>
    <col min="1282" max="1282" width="40.875" style="45" customWidth="1"/>
    <col min="1283" max="1283" width="4.875" style="45" customWidth="1"/>
    <col min="1284" max="1284" width="5.125" style="45" customWidth="1"/>
    <col min="1285" max="1285" width="8.875" style="45" customWidth="1"/>
    <col min="1286" max="1286" width="9.50390625" style="45" customWidth="1"/>
    <col min="1287" max="1287" width="9.375" style="45" customWidth="1"/>
    <col min="1288" max="1288" width="9.625" style="45" customWidth="1"/>
    <col min="1289" max="1536" width="30.50390625" style="45" customWidth="1"/>
    <col min="1537" max="1537" width="0.37109375" style="45" customWidth="1"/>
    <col min="1538" max="1538" width="40.875" style="45" customWidth="1"/>
    <col min="1539" max="1539" width="4.875" style="45" customWidth="1"/>
    <col min="1540" max="1540" width="5.125" style="45" customWidth="1"/>
    <col min="1541" max="1541" width="8.875" style="45" customWidth="1"/>
    <col min="1542" max="1542" width="9.50390625" style="45" customWidth="1"/>
    <col min="1543" max="1543" width="9.375" style="45" customWidth="1"/>
    <col min="1544" max="1544" width="9.625" style="45" customWidth="1"/>
    <col min="1545" max="1792" width="30.50390625" style="45" customWidth="1"/>
    <col min="1793" max="1793" width="0.37109375" style="45" customWidth="1"/>
    <col min="1794" max="1794" width="40.875" style="45" customWidth="1"/>
    <col min="1795" max="1795" width="4.875" style="45" customWidth="1"/>
    <col min="1796" max="1796" width="5.125" style="45" customWidth="1"/>
    <col min="1797" max="1797" width="8.875" style="45" customWidth="1"/>
    <col min="1798" max="1798" width="9.50390625" style="45" customWidth="1"/>
    <col min="1799" max="1799" width="9.375" style="45" customWidth="1"/>
    <col min="1800" max="1800" width="9.625" style="45" customWidth="1"/>
    <col min="1801" max="2048" width="30.50390625" style="45" customWidth="1"/>
    <col min="2049" max="2049" width="0.37109375" style="45" customWidth="1"/>
    <col min="2050" max="2050" width="40.875" style="45" customWidth="1"/>
    <col min="2051" max="2051" width="4.875" style="45" customWidth="1"/>
    <col min="2052" max="2052" width="5.125" style="45" customWidth="1"/>
    <col min="2053" max="2053" width="8.875" style="45" customWidth="1"/>
    <col min="2054" max="2054" width="9.50390625" style="45" customWidth="1"/>
    <col min="2055" max="2055" width="9.375" style="45" customWidth="1"/>
    <col min="2056" max="2056" width="9.625" style="45" customWidth="1"/>
    <col min="2057" max="2304" width="30.50390625" style="45" customWidth="1"/>
    <col min="2305" max="2305" width="0.37109375" style="45" customWidth="1"/>
    <col min="2306" max="2306" width="40.875" style="45" customWidth="1"/>
    <col min="2307" max="2307" width="4.875" style="45" customWidth="1"/>
    <col min="2308" max="2308" width="5.125" style="45" customWidth="1"/>
    <col min="2309" max="2309" width="8.875" style="45" customWidth="1"/>
    <col min="2310" max="2310" width="9.50390625" style="45" customWidth="1"/>
    <col min="2311" max="2311" width="9.375" style="45" customWidth="1"/>
    <col min="2312" max="2312" width="9.625" style="45" customWidth="1"/>
    <col min="2313" max="2560" width="30.50390625" style="45" customWidth="1"/>
    <col min="2561" max="2561" width="0.37109375" style="45" customWidth="1"/>
    <col min="2562" max="2562" width="40.875" style="45" customWidth="1"/>
    <col min="2563" max="2563" width="4.875" style="45" customWidth="1"/>
    <col min="2564" max="2564" width="5.125" style="45" customWidth="1"/>
    <col min="2565" max="2565" width="8.875" style="45" customWidth="1"/>
    <col min="2566" max="2566" width="9.50390625" style="45" customWidth="1"/>
    <col min="2567" max="2567" width="9.375" style="45" customWidth="1"/>
    <col min="2568" max="2568" width="9.625" style="45" customWidth="1"/>
    <col min="2569" max="2816" width="30.50390625" style="45" customWidth="1"/>
    <col min="2817" max="2817" width="0.37109375" style="45" customWidth="1"/>
    <col min="2818" max="2818" width="40.875" style="45" customWidth="1"/>
    <col min="2819" max="2819" width="4.875" style="45" customWidth="1"/>
    <col min="2820" max="2820" width="5.125" style="45" customWidth="1"/>
    <col min="2821" max="2821" width="8.875" style="45" customWidth="1"/>
    <col min="2822" max="2822" width="9.50390625" style="45" customWidth="1"/>
    <col min="2823" max="2823" width="9.375" style="45" customWidth="1"/>
    <col min="2824" max="2824" width="9.625" style="45" customWidth="1"/>
    <col min="2825" max="3072" width="30.50390625" style="45" customWidth="1"/>
    <col min="3073" max="3073" width="0.37109375" style="45" customWidth="1"/>
    <col min="3074" max="3074" width="40.875" style="45" customWidth="1"/>
    <col min="3075" max="3075" width="4.875" style="45" customWidth="1"/>
    <col min="3076" max="3076" width="5.125" style="45" customWidth="1"/>
    <col min="3077" max="3077" width="8.875" style="45" customWidth="1"/>
    <col min="3078" max="3078" width="9.50390625" style="45" customWidth="1"/>
    <col min="3079" max="3079" width="9.375" style="45" customWidth="1"/>
    <col min="3080" max="3080" width="9.625" style="45" customWidth="1"/>
    <col min="3081" max="3328" width="30.50390625" style="45" customWidth="1"/>
    <col min="3329" max="3329" width="0.37109375" style="45" customWidth="1"/>
    <col min="3330" max="3330" width="40.875" style="45" customWidth="1"/>
    <col min="3331" max="3331" width="4.875" style="45" customWidth="1"/>
    <col min="3332" max="3332" width="5.125" style="45" customWidth="1"/>
    <col min="3333" max="3333" width="8.875" style="45" customWidth="1"/>
    <col min="3334" max="3334" width="9.50390625" style="45" customWidth="1"/>
    <col min="3335" max="3335" width="9.375" style="45" customWidth="1"/>
    <col min="3336" max="3336" width="9.625" style="45" customWidth="1"/>
    <col min="3337" max="3584" width="30.50390625" style="45" customWidth="1"/>
    <col min="3585" max="3585" width="0.37109375" style="45" customWidth="1"/>
    <col min="3586" max="3586" width="40.875" style="45" customWidth="1"/>
    <col min="3587" max="3587" width="4.875" style="45" customWidth="1"/>
    <col min="3588" max="3588" width="5.125" style="45" customWidth="1"/>
    <col min="3589" max="3589" width="8.875" style="45" customWidth="1"/>
    <col min="3590" max="3590" width="9.50390625" style="45" customWidth="1"/>
    <col min="3591" max="3591" width="9.375" style="45" customWidth="1"/>
    <col min="3592" max="3592" width="9.625" style="45" customWidth="1"/>
    <col min="3593" max="3840" width="30.50390625" style="45" customWidth="1"/>
    <col min="3841" max="3841" width="0.37109375" style="45" customWidth="1"/>
    <col min="3842" max="3842" width="40.875" style="45" customWidth="1"/>
    <col min="3843" max="3843" width="4.875" style="45" customWidth="1"/>
    <col min="3844" max="3844" width="5.125" style="45" customWidth="1"/>
    <col min="3845" max="3845" width="8.875" style="45" customWidth="1"/>
    <col min="3846" max="3846" width="9.50390625" style="45" customWidth="1"/>
    <col min="3847" max="3847" width="9.375" style="45" customWidth="1"/>
    <col min="3848" max="3848" width="9.625" style="45" customWidth="1"/>
    <col min="3849" max="4096" width="30.50390625" style="45" customWidth="1"/>
    <col min="4097" max="4097" width="0.37109375" style="45" customWidth="1"/>
    <col min="4098" max="4098" width="40.875" style="45" customWidth="1"/>
    <col min="4099" max="4099" width="4.875" style="45" customWidth="1"/>
    <col min="4100" max="4100" width="5.125" style="45" customWidth="1"/>
    <col min="4101" max="4101" width="8.875" style="45" customWidth="1"/>
    <col min="4102" max="4102" width="9.50390625" style="45" customWidth="1"/>
    <col min="4103" max="4103" width="9.375" style="45" customWidth="1"/>
    <col min="4104" max="4104" width="9.625" style="45" customWidth="1"/>
    <col min="4105" max="4352" width="30.50390625" style="45" customWidth="1"/>
    <col min="4353" max="4353" width="0.37109375" style="45" customWidth="1"/>
    <col min="4354" max="4354" width="40.875" style="45" customWidth="1"/>
    <col min="4355" max="4355" width="4.875" style="45" customWidth="1"/>
    <col min="4356" max="4356" width="5.125" style="45" customWidth="1"/>
    <col min="4357" max="4357" width="8.875" style="45" customWidth="1"/>
    <col min="4358" max="4358" width="9.50390625" style="45" customWidth="1"/>
    <col min="4359" max="4359" width="9.375" style="45" customWidth="1"/>
    <col min="4360" max="4360" width="9.625" style="45" customWidth="1"/>
    <col min="4361" max="4608" width="30.50390625" style="45" customWidth="1"/>
    <col min="4609" max="4609" width="0.37109375" style="45" customWidth="1"/>
    <col min="4610" max="4610" width="40.875" style="45" customWidth="1"/>
    <col min="4611" max="4611" width="4.875" style="45" customWidth="1"/>
    <col min="4612" max="4612" width="5.125" style="45" customWidth="1"/>
    <col min="4613" max="4613" width="8.875" style="45" customWidth="1"/>
    <col min="4614" max="4614" width="9.50390625" style="45" customWidth="1"/>
    <col min="4615" max="4615" width="9.375" style="45" customWidth="1"/>
    <col min="4616" max="4616" width="9.625" style="45" customWidth="1"/>
    <col min="4617" max="4864" width="30.50390625" style="45" customWidth="1"/>
    <col min="4865" max="4865" width="0.37109375" style="45" customWidth="1"/>
    <col min="4866" max="4866" width="40.875" style="45" customWidth="1"/>
    <col min="4867" max="4867" width="4.875" style="45" customWidth="1"/>
    <col min="4868" max="4868" width="5.125" style="45" customWidth="1"/>
    <col min="4869" max="4869" width="8.875" style="45" customWidth="1"/>
    <col min="4870" max="4870" width="9.50390625" style="45" customWidth="1"/>
    <col min="4871" max="4871" width="9.375" style="45" customWidth="1"/>
    <col min="4872" max="4872" width="9.625" style="45" customWidth="1"/>
    <col min="4873" max="5120" width="30.50390625" style="45" customWidth="1"/>
    <col min="5121" max="5121" width="0.37109375" style="45" customWidth="1"/>
    <col min="5122" max="5122" width="40.875" style="45" customWidth="1"/>
    <col min="5123" max="5123" width="4.875" style="45" customWidth="1"/>
    <col min="5124" max="5124" width="5.125" style="45" customWidth="1"/>
    <col min="5125" max="5125" width="8.875" style="45" customWidth="1"/>
    <col min="5126" max="5126" width="9.50390625" style="45" customWidth="1"/>
    <col min="5127" max="5127" width="9.375" style="45" customWidth="1"/>
    <col min="5128" max="5128" width="9.625" style="45" customWidth="1"/>
    <col min="5129" max="5376" width="30.50390625" style="45" customWidth="1"/>
    <col min="5377" max="5377" width="0.37109375" style="45" customWidth="1"/>
    <col min="5378" max="5378" width="40.875" style="45" customWidth="1"/>
    <col min="5379" max="5379" width="4.875" style="45" customWidth="1"/>
    <col min="5380" max="5380" width="5.125" style="45" customWidth="1"/>
    <col min="5381" max="5381" width="8.875" style="45" customWidth="1"/>
    <col min="5382" max="5382" width="9.50390625" style="45" customWidth="1"/>
    <col min="5383" max="5383" width="9.375" style="45" customWidth="1"/>
    <col min="5384" max="5384" width="9.625" style="45" customWidth="1"/>
    <col min="5385" max="5632" width="30.50390625" style="45" customWidth="1"/>
    <col min="5633" max="5633" width="0.37109375" style="45" customWidth="1"/>
    <col min="5634" max="5634" width="40.875" style="45" customWidth="1"/>
    <col min="5635" max="5635" width="4.875" style="45" customWidth="1"/>
    <col min="5636" max="5636" width="5.125" style="45" customWidth="1"/>
    <col min="5637" max="5637" width="8.875" style="45" customWidth="1"/>
    <col min="5638" max="5638" width="9.50390625" style="45" customWidth="1"/>
    <col min="5639" max="5639" width="9.375" style="45" customWidth="1"/>
    <col min="5640" max="5640" width="9.625" style="45" customWidth="1"/>
    <col min="5641" max="5888" width="30.50390625" style="45" customWidth="1"/>
    <col min="5889" max="5889" width="0.37109375" style="45" customWidth="1"/>
    <col min="5890" max="5890" width="40.875" style="45" customWidth="1"/>
    <col min="5891" max="5891" width="4.875" style="45" customWidth="1"/>
    <col min="5892" max="5892" width="5.125" style="45" customWidth="1"/>
    <col min="5893" max="5893" width="8.875" style="45" customWidth="1"/>
    <col min="5894" max="5894" width="9.50390625" style="45" customWidth="1"/>
    <col min="5895" max="5895" width="9.375" style="45" customWidth="1"/>
    <col min="5896" max="5896" width="9.625" style="45" customWidth="1"/>
    <col min="5897" max="6144" width="30.50390625" style="45" customWidth="1"/>
    <col min="6145" max="6145" width="0.37109375" style="45" customWidth="1"/>
    <col min="6146" max="6146" width="40.875" style="45" customWidth="1"/>
    <col min="6147" max="6147" width="4.875" style="45" customWidth="1"/>
    <col min="6148" max="6148" width="5.125" style="45" customWidth="1"/>
    <col min="6149" max="6149" width="8.875" style="45" customWidth="1"/>
    <col min="6150" max="6150" width="9.50390625" style="45" customWidth="1"/>
    <col min="6151" max="6151" width="9.375" style="45" customWidth="1"/>
    <col min="6152" max="6152" width="9.625" style="45" customWidth="1"/>
    <col min="6153" max="6400" width="30.50390625" style="45" customWidth="1"/>
    <col min="6401" max="6401" width="0.37109375" style="45" customWidth="1"/>
    <col min="6402" max="6402" width="40.875" style="45" customWidth="1"/>
    <col min="6403" max="6403" width="4.875" style="45" customWidth="1"/>
    <col min="6404" max="6404" width="5.125" style="45" customWidth="1"/>
    <col min="6405" max="6405" width="8.875" style="45" customWidth="1"/>
    <col min="6406" max="6406" width="9.50390625" style="45" customWidth="1"/>
    <col min="6407" max="6407" width="9.375" style="45" customWidth="1"/>
    <col min="6408" max="6408" width="9.625" style="45" customWidth="1"/>
    <col min="6409" max="6656" width="30.50390625" style="45" customWidth="1"/>
    <col min="6657" max="6657" width="0.37109375" style="45" customWidth="1"/>
    <col min="6658" max="6658" width="40.875" style="45" customWidth="1"/>
    <col min="6659" max="6659" width="4.875" style="45" customWidth="1"/>
    <col min="6660" max="6660" width="5.125" style="45" customWidth="1"/>
    <col min="6661" max="6661" width="8.875" style="45" customWidth="1"/>
    <col min="6662" max="6662" width="9.50390625" style="45" customWidth="1"/>
    <col min="6663" max="6663" width="9.375" style="45" customWidth="1"/>
    <col min="6664" max="6664" width="9.625" style="45" customWidth="1"/>
    <col min="6665" max="6912" width="30.50390625" style="45" customWidth="1"/>
    <col min="6913" max="6913" width="0.37109375" style="45" customWidth="1"/>
    <col min="6914" max="6914" width="40.875" style="45" customWidth="1"/>
    <col min="6915" max="6915" width="4.875" style="45" customWidth="1"/>
    <col min="6916" max="6916" width="5.125" style="45" customWidth="1"/>
    <col min="6917" max="6917" width="8.875" style="45" customWidth="1"/>
    <col min="6918" max="6918" width="9.50390625" style="45" customWidth="1"/>
    <col min="6919" max="6919" width="9.375" style="45" customWidth="1"/>
    <col min="6920" max="6920" width="9.625" style="45" customWidth="1"/>
    <col min="6921" max="7168" width="30.50390625" style="45" customWidth="1"/>
    <col min="7169" max="7169" width="0.37109375" style="45" customWidth="1"/>
    <col min="7170" max="7170" width="40.875" style="45" customWidth="1"/>
    <col min="7171" max="7171" width="4.875" style="45" customWidth="1"/>
    <col min="7172" max="7172" width="5.125" style="45" customWidth="1"/>
    <col min="7173" max="7173" width="8.875" style="45" customWidth="1"/>
    <col min="7174" max="7174" width="9.50390625" style="45" customWidth="1"/>
    <col min="7175" max="7175" width="9.375" style="45" customWidth="1"/>
    <col min="7176" max="7176" width="9.625" style="45" customWidth="1"/>
    <col min="7177" max="7424" width="30.50390625" style="45" customWidth="1"/>
    <col min="7425" max="7425" width="0.37109375" style="45" customWidth="1"/>
    <col min="7426" max="7426" width="40.875" style="45" customWidth="1"/>
    <col min="7427" max="7427" width="4.875" style="45" customWidth="1"/>
    <col min="7428" max="7428" width="5.125" style="45" customWidth="1"/>
    <col min="7429" max="7429" width="8.875" style="45" customWidth="1"/>
    <col min="7430" max="7430" width="9.50390625" style="45" customWidth="1"/>
    <col min="7431" max="7431" width="9.375" style="45" customWidth="1"/>
    <col min="7432" max="7432" width="9.625" style="45" customWidth="1"/>
    <col min="7433" max="7680" width="30.50390625" style="45" customWidth="1"/>
    <col min="7681" max="7681" width="0.37109375" style="45" customWidth="1"/>
    <col min="7682" max="7682" width="40.875" style="45" customWidth="1"/>
    <col min="7683" max="7683" width="4.875" style="45" customWidth="1"/>
    <col min="7684" max="7684" width="5.125" style="45" customWidth="1"/>
    <col min="7685" max="7685" width="8.875" style="45" customWidth="1"/>
    <col min="7686" max="7686" width="9.50390625" style="45" customWidth="1"/>
    <col min="7687" max="7687" width="9.375" style="45" customWidth="1"/>
    <col min="7688" max="7688" width="9.625" style="45" customWidth="1"/>
    <col min="7689" max="7936" width="30.50390625" style="45" customWidth="1"/>
    <col min="7937" max="7937" width="0.37109375" style="45" customWidth="1"/>
    <col min="7938" max="7938" width="40.875" style="45" customWidth="1"/>
    <col min="7939" max="7939" width="4.875" style="45" customWidth="1"/>
    <col min="7940" max="7940" width="5.125" style="45" customWidth="1"/>
    <col min="7941" max="7941" width="8.875" style="45" customWidth="1"/>
    <col min="7942" max="7942" width="9.50390625" style="45" customWidth="1"/>
    <col min="7943" max="7943" width="9.375" style="45" customWidth="1"/>
    <col min="7944" max="7944" width="9.625" style="45" customWidth="1"/>
    <col min="7945" max="8192" width="30.50390625" style="45" customWidth="1"/>
    <col min="8193" max="8193" width="0.37109375" style="45" customWidth="1"/>
    <col min="8194" max="8194" width="40.875" style="45" customWidth="1"/>
    <col min="8195" max="8195" width="4.875" style="45" customWidth="1"/>
    <col min="8196" max="8196" width="5.125" style="45" customWidth="1"/>
    <col min="8197" max="8197" width="8.875" style="45" customWidth="1"/>
    <col min="8198" max="8198" width="9.50390625" style="45" customWidth="1"/>
    <col min="8199" max="8199" width="9.375" style="45" customWidth="1"/>
    <col min="8200" max="8200" width="9.625" style="45" customWidth="1"/>
    <col min="8201" max="8448" width="30.50390625" style="45" customWidth="1"/>
    <col min="8449" max="8449" width="0.37109375" style="45" customWidth="1"/>
    <col min="8450" max="8450" width="40.875" style="45" customWidth="1"/>
    <col min="8451" max="8451" width="4.875" style="45" customWidth="1"/>
    <col min="8452" max="8452" width="5.125" style="45" customWidth="1"/>
    <col min="8453" max="8453" width="8.875" style="45" customWidth="1"/>
    <col min="8454" max="8454" width="9.50390625" style="45" customWidth="1"/>
    <col min="8455" max="8455" width="9.375" style="45" customWidth="1"/>
    <col min="8456" max="8456" width="9.625" style="45" customWidth="1"/>
    <col min="8457" max="8704" width="30.50390625" style="45" customWidth="1"/>
    <col min="8705" max="8705" width="0.37109375" style="45" customWidth="1"/>
    <col min="8706" max="8706" width="40.875" style="45" customWidth="1"/>
    <col min="8707" max="8707" width="4.875" style="45" customWidth="1"/>
    <col min="8708" max="8708" width="5.125" style="45" customWidth="1"/>
    <col min="8709" max="8709" width="8.875" style="45" customWidth="1"/>
    <col min="8710" max="8710" width="9.50390625" style="45" customWidth="1"/>
    <col min="8711" max="8711" width="9.375" style="45" customWidth="1"/>
    <col min="8712" max="8712" width="9.625" style="45" customWidth="1"/>
    <col min="8713" max="8960" width="30.50390625" style="45" customWidth="1"/>
    <col min="8961" max="8961" width="0.37109375" style="45" customWidth="1"/>
    <col min="8962" max="8962" width="40.875" style="45" customWidth="1"/>
    <col min="8963" max="8963" width="4.875" style="45" customWidth="1"/>
    <col min="8964" max="8964" width="5.125" style="45" customWidth="1"/>
    <col min="8965" max="8965" width="8.875" style="45" customWidth="1"/>
    <col min="8966" max="8966" width="9.50390625" style="45" customWidth="1"/>
    <col min="8967" max="8967" width="9.375" style="45" customWidth="1"/>
    <col min="8968" max="8968" width="9.625" style="45" customWidth="1"/>
    <col min="8969" max="9216" width="30.50390625" style="45" customWidth="1"/>
    <col min="9217" max="9217" width="0.37109375" style="45" customWidth="1"/>
    <col min="9218" max="9218" width="40.875" style="45" customWidth="1"/>
    <col min="9219" max="9219" width="4.875" style="45" customWidth="1"/>
    <col min="9220" max="9220" width="5.125" style="45" customWidth="1"/>
    <col min="9221" max="9221" width="8.875" style="45" customWidth="1"/>
    <col min="9222" max="9222" width="9.50390625" style="45" customWidth="1"/>
    <col min="9223" max="9223" width="9.375" style="45" customWidth="1"/>
    <col min="9224" max="9224" width="9.625" style="45" customWidth="1"/>
    <col min="9225" max="9472" width="30.50390625" style="45" customWidth="1"/>
    <col min="9473" max="9473" width="0.37109375" style="45" customWidth="1"/>
    <col min="9474" max="9474" width="40.875" style="45" customWidth="1"/>
    <col min="9475" max="9475" width="4.875" style="45" customWidth="1"/>
    <col min="9476" max="9476" width="5.125" style="45" customWidth="1"/>
    <col min="9477" max="9477" width="8.875" style="45" customWidth="1"/>
    <col min="9478" max="9478" width="9.50390625" style="45" customWidth="1"/>
    <col min="9479" max="9479" width="9.375" style="45" customWidth="1"/>
    <col min="9480" max="9480" width="9.625" style="45" customWidth="1"/>
    <col min="9481" max="9728" width="30.50390625" style="45" customWidth="1"/>
    <col min="9729" max="9729" width="0.37109375" style="45" customWidth="1"/>
    <col min="9730" max="9730" width="40.875" style="45" customWidth="1"/>
    <col min="9731" max="9731" width="4.875" style="45" customWidth="1"/>
    <col min="9732" max="9732" width="5.125" style="45" customWidth="1"/>
    <col min="9733" max="9733" width="8.875" style="45" customWidth="1"/>
    <col min="9734" max="9734" width="9.50390625" style="45" customWidth="1"/>
    <col min="9735" max="9735" width="9.375" style="45" customWidth="1"/>
    <col min="9736" max="9736" width="9.625" style="45" customWidth="1"/>
    <col min="9737" max="9984" width="30.50390625" style="45" customWidth="1"/>
    <col min="9985" max="9985" width="0.37109375" style="45" customWidth="1"/>
    <col min="9986" max="9986" width="40.875" style="45" customWidth="1"/>
    <col min="9987" max="9987" width="4.875" style="45" customWidth="1"/>
    <col min="9988" max="9988" width="5.125" style="45" customWidth="1"/>
    <col min="9989" max="9989" width="8.875" style="45" customWidth="1"/>
    <col min="9990" max="9990" width="9.50390625" style="45" customWidth="1"/>
    <col min="9991" max="9991" width="9.375" style="45" customWidth="1"/>
    <col min="9992" max="9992" width="9.625" style="45" customWidth="1"/>
    <col min="9993" max="10240" width="30.50390625" style="45" customWidth="1"/>
    <col min="10241" max="10241" width="0.37109375" style="45" customWidth="1"/>
    <col min="10242" max="10242" width="40.875" style="45" customWidth="1"/>
    <col min="10243" max="10243" width="4.875" style="45" customWidth="1"/>
    <col min="10244" max="10244" width="5.125" style="45" customWidth="1"/>
    <col min="10245" max="10245" width="8.875" style="45" customWidth="1"/>
    <col min="10246" max="10246" width="9.50390625" style="45" customWidth="1"/>
    <col min="10247" max="10247" width="9.375" style="45" customWidth="1"/>
    <col min="10248" max="10248" width="9.625" style="45" customWidth="1"/>
    <col min="10249" max="10496" width="30.50390625" style="45" customWidth="1"/>
    <col min="10497" max="10497" width="0.37109375" style="45" customWidth="1"/>
    <col min="10498" max="10498" width="40.875" style="45" customWidth="1"/>
    <col min="10499" max="10499" width="4.875" style="45" customWidth="1"/>
    <col min="10500" max="10500" width="5.125" style="45" customWidth="1"/>
    <col min="10501" max="10501" width="8.875" style="45" customWidth="1"/>
    <col min="10502" max="10502" width="9.50390625" style="45" customWidth="1"/>
    <col min="10503" max="10503" width="9.375" style="45" customWidth="1"/>
    <col min="10504" max="10504" width="9.625" style="45" customWidth="1"/>
    <col min="10505" max="10752" width="30.50390625" style="45" customWidth="1"/>
    <col min="10753" max="10753" width="0.37109375" style="45" customWidth="1"/>
    <col min="10754" max="10754" width="40.875" style="45" customWidth="1"/>
    <col min="10755" max="10755" width="4.875" style="45" customWidth="1"/>
    <col min="10756" max="10756" width="5.125" style="45" customWidth="1"/>
    <col min="10757" max="10757" width="8.875" style="45" customWidth="1"/>
    <col min="10758" max="10758" width="9.50390625" style="45" customWidth="1"/>
    <col min="10759" max="10759" width="9.375" style="45" customWidth="1"/>
    <col min="10760" max="10760" width="9.625" style="45" customWidth="1"/>
    <col min="10761" max="11008" width="30.50390625" style="45" customWidth="1"/>
    <col min="11009" max="11009" width="0.37109375" style="45" customWidth="1"/>
    <col min="11010" max="11010" width="40.875" style="45" customWidth="1"/>
    <col min="11011" max="11011" width="4.875" style="45" customWidth="1"/>
    <col min="11012" max="11012" width="5.125" style="45" customWidth="1"/>
    <col min="11013" max="11013" width="8.875" style="45" customWidth="1"/>
    <col min="11014" max="11014" width="9.50390625" style="45" customWidth="1"/>
    <col min="11015" max="11015" width="9.375" style="45" customWidth="1"/>
    <col min="11016" max="11016" width="9.625" style="45" customWidth="1"/>
    <col min="11017" max="11264" width="30.50390625" style="45" customWidth="1"/>
    <col min="11265" max="11265" width="0.37109375" style="45" customWidth="1"/>
    <col min="11266" max="11266" width="40.875" style="45" customWidth="1"/>
    <col min="11267" max="11267" width="4.875" style="45" customWidth="1"/>
    <col min="11268" max="11268" width="5.125" style="45" customWidth="1"/>
    <col min="11269" max="11269" width="8.875" style="45" customWidth="1"/>
    <col min="11270" max="11270" width="9.50390625" style="45" customWidth="1"/>
    <col min="11271" max="11271" width="9.375" style="45" customWidth="1"/>
    <col min="11272" max="11272" width="9.625" style="45" customWidth="1"/>
    <col min="11273" max="11520" width="30.50390625" style="45" customWidth="1"/>
    <col min="11521" max="11521" width="0.37109375" style="45" customWidth="1"/>
    <col min="11522" max="11522" width="40.875" style="45" customWidth="1"/>
    <col min="11523" max="11523" width="4.875" style="45" customWidth="1"/>
    <col min="11524" max="11524" width="5.125" style="45" customWidth="1"/>
    <col min="11525" max="11525" width="8.875" style="45" customWidth="1"/>
    <col min="11526" max="11526" width="9.50390625" style="45" customWidth="1"/>
    <col min="11527" max="11527" width="9.375" style="45" customWidth="1"/>
    <col min="11528" max="11528" width="9.625" style="45" customWidth="1"/>
    <col min="11529" max="11776" width="30.50390625" style="45" customWidth="1"/>
    <col min="11777" max="11777" width="0.37109375" style="45" customWidth="1"/>
    <col min="11778" max="11778" width="40.875" style="45" customWidth="1"/>
    <col min="11779" max="11779" width="4.875" style="45" customWidth="1"/>
    <col min="11780" max="11780" width="5.125" style="45" customWidth="1"/>
    <col min="11781" max="11781" width="8.875" style="45" customWidth="1"/>
    <col min="11782" max="11782" width="9.50390625" style="45" customWidth="1"/>
    <col min="11783" max="11783" width="9.375" style="45" customWidth="1"/>
    <col min="11784" max="11784" width="9.625" style="45" customWidth="1"/>
    <col min="11785" max="12032" width="30.50390625" style="45" customWidth="1"/>
    <col min="12033" max="12033" width="0.37109375" style="45" customWidth="1"/>
    <col min="12034" max="12034" width="40.875" style="45" customWidth="1"/>
    <col min="12035" max="12035" width="4.875" style="45" customWidth="1"/>
    <col min="12036" max="12036" width="5.125" style="45" customWidth="1"/>
    <col min="12037" max="12037" width="8.875" style="45" customWidth="1"/>
    <col min="12038" max="12038" width="9.50390625" style="45" customWidth="1"/>
    <col min="12039" max="12039" width="9.375" style="45" customWidth="1"/>
    <col min="12040" max="12040" width="9.625" style="45" customWidth="1"/>
    <col min="12041" max="12288" width="30.50390625" style="45" customWidth="1"/>
    <col min="12289" max="12289" width="0.37109375" style="45" customWidth="1"/>
    <col min="12290" max="12290" width="40.875" style="45" customWidth="1"/>
    <col min="12291" max="12291" width="4.875" style="45" customWidth="1"/>
    <col min="12292" max="12292" width="5.125" style="45" customWidth="1"/>
    <col min="12293" max="12293" width="8.875" style="45" customWidth="1"/>
    <col min="12294" max="12294" width="9.50390625" style="45" customWidth="1"/>
    <col min="12295" max="12295" width="9.375" style="45" customWidth="1"/>
    <col min="12296" max="12296" width="9.625" style="45" customWidth="1"/>
    <col min="12297" max="12544" width="30.50390625" style="45" customWidth="1"/>
    <col min="12545" max="12545" width="0.37109375" style="45" customWidth="1"/>
    <col min="12546" max="12546" width="40.875" style="45" customWidth="1"/>
    <col min="12547" max="12547" width="4.875" style="45" customWidth="1"/>
    <col min="12548" max="12548" width="5.125" style="45" customWidth="1"/>
    <col min="12549" max="12549" width="8.875" style="45" customWidth="1"/>
    <col min="12550" max="12550" width="9.50390625" style="45" customWidth="1"/>
    <col min="12551" max="12551" width="9.375" style="45" customWidth="1"/>
    <col min="12552" max="12552" width="9.625" style="45" customWidth="1"/>
    <col min="12553" max="12800" width="30.50390625" style="45" customWidth="1"/>
    <col min="12801" max="12801" width="0.37109375" style="45" customWidth="1"/>
    <col min="12802" max="12802" width="40.875" style="45" customWidth="1"/>
    <col min="12803" max="12803" width="4.875" style="45" customWidth="1"/>
    <col min="12804" max="12804" width="5.125" style="45" customWidth="1"/>
    <col min="12805" max="12805" width="8.875" style="45" customWidth="1"/>
    <col min="12806" max="12806" width="9.50390625" style="45" customWidth="1"/>
    <col min="12807" max="12807" width="9.375" style="45" customWidth="1"/>
    <col min="12808" max="12808" width="9.625" style="45" customWidth="1"/>
    <col min="12809" max="13056" width="30.50390625" style="45" customWidth="1"/>
    <col min="13057" max="13057" width="0.37109375" style="45" customWidth="1"/>
    <col min="13058" max="13058" width="40.875" style="45" customWidth="1"/>
    <col min="13059" max="13059" width="4.875" style="45" customWidth="1"/>
    <col min="13060" max="13060" width="5.125" style="45" customWidth="1"/>
    <col min="13061" max="13061" width="8.875" style="45" customWidth="1"/>
    <col min="13062" max="13062" width="9.50390625" style="45" customWidth="1"/>
    <col min="13063" max="13063" width="9.375" style="45" customWidth="1"/>
    <col min="13064" max="13064" width="9.625" style="45" customWidth="1"/>
    <col min="13065" max="13312" width="30.50390625" style="45" customWidth="1"/>
    <col min="13313" max="13313" width="0.37109375" style="45" customWidth="1"/>
    <col min="13314" max="13314" width="40.875" style="45" customWidth="1"/>
    <col min="13315" max="13315" width="4.875" style="45" customWidth="1"/>
    <col min="13316" max="13316" width="5.125" style="45" customWidth="1"/>
    <col min="13317" max="13317" width="8.875" style="45" customWidth="1"/>
    <col min="13318" max="13318" width="9.50390625" style="45" customWidth="1"/>
    <col min="13319" max="13319" width="9.375" style="45" customWidth="1"/>
    <col min="13320" max="13320" width="9.625" style="45" customWidth="1"/>
    <col min="13321" max="13568" width="30.50390625" style="45" customWidth="1"/>
    <col min="13569" max="13569" width="0.37109375" style="45" customWidth="1"/>
    <col min="13570" max="13570" width="40.875" style="45" customWidth="1"/>
    <col min="13571" max="13571" width="4.875" style="45" customWidth="1"/>
    <col min="13572" max="13572" width="5.125" style="45" customWidth="1"/>
    <col min="13573" max="13573" width="8.875" style="45" customWidth="1"/>
    <col min="13574" max="13574" width="9.50390625" style="45" customWidth="1"/>
    <col min="13575" max="13575" width="9.375" style="45" customWidth="1"/>
    <col min="13576" max="13576" width="9.625" style="45" customWidth="1"/>
    <col min="13577" max="13824" width="30.50390625" style="45" customWidth="1"/>
    <col min="13825" max="13825" width="0.37109375" style="45" customWidth="1"/>
    <col min="13826" max="13826" width="40.875" style="45" customWidth="1"/>
    <col min="13827" max="13827" width="4.875" style="45" customWidth="1"/>
    <col min="13828" max="13828" width="5.125" style="45" customWidth="1"/>
    <col min="13829" max="13829" width="8.875" style="45" customWidth="1"/>
    <col min="13830" max="13830" width="9.50390625" style="45" customWidth="1"/>
    <col min="13831" max="13831" width="9.375" style="45" customWidth="1"/>
    <col min="13832" max="13832" width="9.625" style="45" customWidth="1"/>
    <col min="13833" max="14080" width="30.50390625" style="45" customWidth="1"/>
    <col min="14081" max="14081" width="0.37109375" style="45" customWidth="1"/>
    <col min="14082" max="14082" width="40.875" style="45" customWidth="1"/>
    <col min="14083" max="14083" width="4.875" style="45" customWidth="1"/>
    <col min="14084" max="14084" width="5.125" style="45" customWidth="1"/>
    <col min="14085" max="14085" width="8.875" style="45" customWidth="1"/>
    <col min="14086" max="14086" width="9.50390625" style="45" customWidth="1"/>
    <col min="14087" max="14087" width="9.375" style="45" customWidth="1"/>
    <col min="14088" max="14088" width="9.625" style="45" customWidth="1"/>
    <col min="14089" max="14336" width="30.50390625" style="45" customWidth="1"/>
    <col min="14337" max="14337" width="0.37109375" style="45" customWidth="1"/>
    <col min="14338" max="14338" width="40.875" style="45" customWidth="1"/>
    <col min="14339" max="14339" width="4.875" style="45" customWidth="1"/>
    <col min="14340" max="14340" width="5.125" style="45" customWidth="1"/>
    <col min="14341" max="14341" width="8.875" style="45" customWidth="1"/>
    <col min="14342" max="14342" width="9.50390625" style="45" customWidth="1"/>
    <col min="14343" max="14343" width="9.375" style="45" customWidth="1"/>
    <col min="14344" max="14344" width="9.625" style="45" customWidth="1"/>
    <col min="14345" max="14592" width="30.50390625" style="45" customWidth="1"/>
    <col min="14593" max="14593" width="0.37109375" style="45" customWidth="1"/>
    <col min="14594" max="14594" width="40.875" style="45" customWidth="1"/>
    <col min="14595" max="14595" width="4.875" style="45" customWidth="1"/>
    <col min="14596" max="14596" width="5.125" style="45" customWidth="1"/>
    <col min="14597" max="14597" width="8.875" style="45" customWidth="1"/>
    <col min="14598" max="14598" width="9.50390625" style="45" customWidth="1"/>
    <col min="14599" max="14599" width="9.375" style="45" customWidth="1"/>
    <col min="14600" max="14600" width="9.625" style="45" customWidth="1"/>
    <col min="14601" max="14848" width="30.50390625" style="45" customWidth="1"/>
    <col min="14849" max="14849" width="0.37109375" style="45" customWidth="1"/>
    <col min="14850" max="14850" width="40.875" style="45" customWidth="1"/>
    <col min="14851" max="14851" width="4.875" style="45" customWidth="1"/>
    <col min="14852" max="14852" width="5.125" style="45" customWidth="1"/>
    <col min="14853" max="14853" width="8.875" style="45" customWidth="1"/>
    <col min="14854" max="14854" width="9.50390625" style="45" customWidth="1"/>
    <col min="14855" max="14855" width="9.375" style="45" customWidth="1"/>
    <col min="14856" max="14856" width="9.625" style="45" customWidth="1"/>
    <col min="14857" max="15104" width="30.50390625" style="45" customWidth="1"/>
    <col min="15105" max="15105" width="0.37109375" style="45" customWidth="1"/>
    <col min="15106" max="15106" width="40.875" style="45" customWidth="1"/>
    <col min="15107" max="15107" width="4.875" style="45" customWidth="1"/>
    <col min="15108" max="15108" width="5.125" style="45" customWidth="1"/>
    <col min="15109" max="15109" width="8.875" style="45" customWidth="1"/>
    <col min="15110" max="15110" width="9.50390625" style="45" customWidth="1"/>
    <col min="15111" max="15111" width="9.375" style="45" customWidth="1"/>
    <col min="15112" max="15112" width="9.625" style="45" customWidth="1"/>
    <col min="15113" max="15360" width="30.50390625" style="45" customWidth="1"/>
    <col min="15361" max="15361" width="0.37109375" style="45" customWidth="1"/>
    <col min="15362" max="15362" width="40.875" style="45" customWidth="1"/>
    <col min="15363" max="15363" width="4.875" style="45" customWidth="1"/>
    <col min="15364" max="15364" width="5.125" style="45" customWidth="1"/>
    <col min="15365" max="15365" width="8.875" style="45" customWidth="1"/>
    <col min="15366" max="15366" width="9.50390625" style="45" customWidth="1"/>
    <col min="15367" max="15367" width="9.375" style="45" customWidth="1"/>
    <col min="15368" max="15368" width="9.625" style="45" customWidth="1"/>
    <col min="15369" max="15616" width="30.50390625" style="45" customWidth="1"/>
    <col min="15617" max="15617" width="0.37109375" style="45" customWidth="1"/>
    <col min="15618" max="15618" width="40.875" style="45" customWidth="1"/>
    <col min="15619" max="15619" width="4.875" style="45" customWidth="1"/>
    <col min="15620" max="15620" width="5.125" style="45" customWidth="1"/>
    <col min="15621" max="15621" width="8.875" style="45" customWidth="1"/>
    <col min="15622" max="15622" width="9.50390625" style="45" customWidth="1"/>
    <col min="15623" max="15623" width="9.375" style="45" customWidth="1"/>
    <col min="15624" max="15624" width="9.625" style="45" customWidth="1"/>
    <col min="15625" max="15872" width="30.50390625" style="45" customWidth="1"/>
    <col min="15873" max="15873" width="0.37109375" style="45" customWidth="1"/>
    <col min="15874" max="15874" width="40.875" style="45" customWidth="1"/>
    <col min="15875" max="15875" width="4.875" style="45" customWidth="1"/>
    <col min="15876" max="15876" width="5.125" style="45" customWidth="1"/>
    <col min="15877" max="15877" width="8.875" style="45" customWidth="1"/>
    <col min="15878" max="15878" width="9.50390625" style="45" customWidth="1"/>
    <col min="15879" max="15879" width="9.375" style="45" customWidth="1"/>
    <col min="15880" max="15880" width="9.625" style="45" customWidth="1"/>
    <col min="15881" max="16128" width="30.50390625" style="45" customWidth="1"/>
    <col min="16129" max="16129" width="0.37109375" style="45" customWidth="1"/>
    <col min="16130" max="16130" width="40.875" style="45" customWidth="1"/>
    <col min="16131" max="16131" width="4.875" style="45" customWidth="1"/>
    <col min="16132" max="16132" width="5.125" style="45" customWidth="1"/>
    <col min="16133" max="16133" width="8.875" style="45" customWidth="1"/>
    <col min="16134" max="16134" width="9.50390625" style="45" customWidth="1"/>
    <col min="16135" max="16135" width="9.375" style="45" customWidth="1"/>
    <col min="16136" max="16136" width="9.625" style="45" customWidth="1"/>
    <col min="16137" max="16384" width="30.50390625" style="45" customWidth="1"/>
  </cols>
  <sheetData>
    <row r="2" spans="2:8" s="43" customFormat="1" ht="15.75">
      <c r="B2" s="43" t="s">
        <v>99</v>
      </c>
      <c r="E2" s="63"/>
      <c r="F2" s="63"/>
      <c r="G2" s="243">
        <f>SUM(F38,H45)</f>
        <v>0</v>
      </c>
      <c r="H2" s="243"/>
    </row>
    <row r="3" spans="1:8" ht="15.75">
      <c r="A3" s="44" t="s">
        <v>52</v>
      </c>
      <c r="B3" s="44"/>
      <c r="C3" s="44"/>
      <c r="D3" s="44"/>
      <c r="E3" s="64" t="s">
        <v>53</v>
      </c>
      <c r="F3" s="64"/>
      <c r="G3" s="64" t="s">
        <v>54</v>
      </c>
      <c r="H3" s="64"/>
    </row>
    <row r="4" spans="1:8" ht="15.75">
      <c r="A4" s="46" t="s">
        <v>55</v>
      </c>
      <c r="B4" s="47" t="s">
        <v>56</v>
      </c>
      <c r="C4" s="46" t="s">
        <v>57</v>
      </c>
      <c r="D4" s="48" t="s">
        <v>58</v>
      </c>
      <c r="E4" s="65" t="s">
        <v>59</v>
      </c>
      <c r="F4" s="65" t="s">
        <v>60</v>
      </c>
      <c r="G4" s="65"/>
      <c r="H4" s="65"/>
    </row>
    <row r="5" spans="1:8" ht="15.75">
      <c r="A5" s="49"/>
      <c r="B5" s="50" t="s">
        <v>61</v>
      </c>
      <c r="C5" s="51" t="s">
        <v>19</v>
      </c>
      <c r="D5" s="50">
        <v>72</v>
      </c>
      <c r="E5" s="66"/>
      <c r="F5" s="68">
        <f>D5*E5</f>
        <v>0</v>
      </c>
      <c r="G5" s="68"/>
      <c r="H5" s="68"/>
    </row>
    <row r="6" spans="1:8" ht="15.75">
      <c r="A6" s="52"/>
      <c r="B6" s="51" t="s">
        <v>62</v>
      </c>
      <c r="C6" s="45" t="s">
        <v>19</v>
      </c>
      <c r="D6" s="50">
        <v>216</v>
      </c>
      <c r="E6" s="66"/>
      <c r="F6" s="68">
        <f aca="true" t="shared" si="0" ref="F6:F36">D6*E6</f>
        <v>0</v>
      </c>
      <c r="G6" s="68"/>
      <c r="H6" s="68"/>
    </row>
    <row r="7" spans="1:8" ht="15.75">
      <c r="A7" s="52"/>
      <c r="B7" s="51" t="s">
        <v>63</v>
      </c>
      <c r="C7" s="45" t="s">
        <v>19</v>
      </c>
      <c r="D7" s="50">
        <v>48</v>
      </c>
      <c r="E7" s="66"/>
      <c r="F7" s="68">
        <f>D7*E7</f>
        <v>0</v>
      </c>
      <c r="G7" s="68"/>
      <c r="H7" s="68"/>
    </row>
    <row r="8" spans="1:8" ht="15.75">
      <c r="A8" s="52"/>
      <c r="B8" s="51" t="s">
        <v>64</v>
      </c>
      <c r="C8" s="45" t="s">
        <v>19</v>
      </c>
      <c r="D8" s="50">
        <v>72</v>
      </c>
      <c r="E8" s="66"/>
      <c r="F8" s="68">
        <f t="shared" si="0"/>
        <v>0</v>
      </c>
      <c r="G8" s="68"/>
      <c r="H8" s="68"/>
    </row>
    <row r="9" spans="1:8" ht="15.75">
      <c r="A9" s="52"/>
      <c r="B9" s="53" t="s">
        <v>65</v>
      </c>
      <c r="C9" s="51" t="s">
        <v>8</v>
      </c>
      <c r="D9" s="50">
        <v>1</v>
      </c>
      <c r="E9" s="66"/>
      <c r="F9" s="68">
        <f t="shared" si="0"/>
        <v>0</v>
      </c>
      <c r="G9" s="68"/>
      <c r="H9" s="68"/>
    </row>
    <row r="10" spans="1:8" ht="15.75">
      <c r="A10" s="52"/>
      <c r="B10" s="53" t="s">
        <v>66</v>
      </c>
      <c r="C10" s="51" t="s">
        <v>8</v>
      </c>
      <c r="D10" s="50">
        <v>29</v>
      </c>
      <c r="E10" s="66"/>
      <c r="F10" s="68">
        <f t="shared" si="0"/>
        <v>0</v>
      </c>
      <c r="G10" s="68"/>
      <c r="H10" s="68"/>
    </row>
    <row r="11" spans="1:8" ht="15.75">
      <c r="A11" s="52"/>
      <c r="B11" s="53" t="s">
        <v>67</v>
      </c>
      <c r="C11" s="51" t="s">
        <v>8</v>
      </c>
      <c r="D11" s="50">
        <v>7</v>
      </c>
      <c r="E11" s="66"/>
      <c r="F11" s="68">
        <f>D11*E11</f>
        <v>0</v>
      </c>
      <c r="G11" s="68"/>
      <c r="H11" s="68"/>
    </row>
    <row r="12" spans="1:8" ht="15.75">
      <c r="A12" s="52"/>
      <c r="B12" s="53" t="s">
        <v>68</v>
      </c>
      <c r="C12" s="51" t="s">
        <v>8</v>
      </c>
      <c r="D12" s="50">
        <v>1</v>
      </c>
      <c r="E12" s="66"/>
      <c r="F12" s="68">
        <f t="shared" si="0"/>
        <v>0</v>
      </c>
      <c r="G12" s="68"/>
      <c r="H12" s="68"/>
    </row>
    <row r="13" spans="1:8" ht="15.75">
      <c r="A13" s="52"/>
      <c r="B13" s="45" t="s">
        <v>69</v>
      </c>
      <c r="C13" s="51" t="s">
        <v>8</v>
      </c>
      <c r="D13" s="50">
        <v>1</v>
      </c>
      <c r="E13" s="66"/>
      <c r="F13" s="68">
        <f t="shared" si="0"/>
        <v>0</v>
      </c>
      <c r="G13" s="68"/>
      <c r="H13" s="68"/>
    </row>
    <row r="14" spans="1:8" ht="15.75">
      <c r="A14" s="52"/>
      <c r="B14" s="45" t="s">
        <v>70</v>
      </c>
      <c r="C14" s="51" t="s">
        <v>8</v>
      </c>
      <c r="D14" s="50">
        <v>2</v>
      </c>
      <c r="E14" s="66"/>
      <c r="F14" s="68">
        <f t="shared" si="0"/>
        <v>0</v>
      </c>
      <c r="G14" s="68"/>
      <c r="H14" s="68"/>
    </row>
    <row r="15" spans="1:8" ht="15.75">
      <c r="A15" s="52"/>
      <c r="B15" s="45" t="s">
        <v>71</v>
      </c>
      <c r="C15" s="51" t="s">
        <v>8</v>
      </c>
      <c r="D15" s="50">
        <v>1</v>
      </c>
      <c r="E15" s="66"/>
      <c r="F15" s="68">
        <f>D15*E15</f>
        <v>0</v>
      </c>
      <c r="G15" s="68"/>
      <c r="H15" s="68"/>
    </row>
    <row r="16" spans="1:8" ht="15.75">
      <c r="A16" s="52"/>
      <c r="B16" s="45" t="s">
        <v>166</v>
      </c>
      <c r="C16" s="51" t="s">
        <v>8</v>
      </c>
      <c r="D16" s="50">
        <v>1</v>
      </c>
      <c r="E16" s="66"/>
      <c r="F16" s="68">
        <f>D16*E16</f>
        <v>0</v>
      </c>
      <c r="G16" s="68"/>
      <c r="H16" s="68"/>
    </row>
    <row r="17" spans="1:8" ht="15.75">
      <c r="A17" s="52"/>
      <c r="B17" s="45" t="s">
        <v>72</v>
      </c>
      <c r="C17" s="51" t="s">
        <v>8</v>
      </c>
      <c r="D17" s="50">
        <v>2</v>
      </c>
      <c r="E17" s="66"/>
      <c r="F17" s="68">
        <f t="shared" si="0"/>
        <v>0</v>
      </c>
      <c r="G17" s="68"/>
      <c r="H17" s="68"/>
    </row>
    <row r="18" spans="1:8" ht="15.75">
      <c r="A18" s="52"/>
      <c r="B18" s="45" t="s">
        <v>73</v>
      </c>
      <c r="C18" s="51" t="s">
        <v>8</v>
      </c>
      <c r="D18" s="50">
        <v>8</v>
      </c>
      <c r="E18" s="66"/>
      <c r="F18" s="68">
        <f t="shared" si="0"/>
        <v>0</v>
      </c>
      <c r="G18" s="68"/>
      <c r="H18" s="68"/>
    </row>
    <row r="19" spans="1:8" ht="15.75">
      <c r="A19" s="52"/>
      <c r="B19" s="54" t="s">
        <v>74</v>
      </c>
      <c r="C19" s="45" t="s">
        <v>8</v>
      </c>
      <c r="D19" s="50">
        <v>1</v>
      </c>
      <c r="E19" s="66"/>
      <c r="F19" s="68">
        <f>D19*E19</f>
        <v>0</v>
      </c>
      <c r="G19" s="68"/>
      <c r="H19" s="68"/>
    </row>
    <row r="20" spans="1:8" ht="15.75">
      <c r="A20" s="52"/>
      <c r="B20" s="45" t="s">
        <v>75</v>
      </c>
      <c r="C20" s="51" t="s">
        <v>8</v>
      </c>
      <c r="D20" s="50">
        <v>1</v>
      </c>
      <c r="E20" s="66"/>
      <c r="F20" s="68">
        <f>D20*E20</f>
        <v>0</v>
      </c>
      <c r="G20" s="68"/>
      <c r="H20" s="68"/>
    </row>
    <row r="21" spans="1:8" ht="15.75">
      <c r="A21" s="52"/>
      <c r="B21" s="50" t="s">
        <v>76</v>
      </c>
      <c r="C21" s="50" t="s">
        <v>8</v>
      </c>
      <c r="D21" s="50">
        <v>1</v>
      </c>
      <c r="E21" s="66"/>
      <c r="F21" s="74">
        <f>D21*E21</f>
        <v>0</v>
      </c>
      <c r="G21" s="68"/>
      <c r="H21" s="68"/>
    </row>
    <row r="22" spans="1:8" ht="15.75">
      <c r="A22" s="52"/>
      <c r="B22" s="45" t="s">
        <v>77</v>
      </c>
      <c r="C22" s="51" t="s">
        <v>78</v>
      </c>
      <c r="D22" s="50">
        <v>1</v>
      </c>
      <c r="E22" s="66"/>
      <c r="F22" s="68">
        <f t="shared" si="0"/>
        <v>0</v>
      </c>
      <c r="G22" s="68"/>
      <c r="H22" s="68"/>
    </row>
    <row r="23" spans="1:8" ht="15.75">
      <c r="A23" s="52"/>
      <c r="B23" s="45" t="s">
        <v>79</v>
      </c>
      <c r="C23" s="51" t="s">
        <v>19</v>
      </c>
      <c r="D23" s="50">
        <v>85</v>
      </c>
      <c r="E23" s="66"/>
      <c r="F23" s="68">
        <f>D23*E23</f>
        <v>0</v>
      </c>
      <c r="G23" s="68"/>
      <c r="H23" s="68"/>
    </row>
    <row r="24" spans="1:8" ht="15.75">
      <c r="A24" s="52"/>
      <c r="B24" s="45" t="s">
        <v>80</v>
      </c>
      <c r="C24" s="51" t="s">
        <v>19</v>
      </c>
      <c r="D24" s="50">
        <v>6</v>
      </c>
      <c r="E24" s="66"/>
      <c r="F24" s="68">
        <f t="shared" si="0"/>
        <v>0</v>
      </c>
      <c r="G24" s="68"/>
      <c r="H24" s="68"/>
    </row>
    <row r="25" spans="1:8" ht="15.75">
      <c r="A25" s="52"/>
      <c r="B25" s="54" t="s">
        <v>81</v>
      </c>
      <c r="C25" s="51" t="s">
        <v>8</v>
      </c>
      <c r="D25" s="50">
        <v>1</v>
      </c>
      <c r="E25" s="66"/>
      <c r="F25" s="68">
        <f>D25*E25</f>
        <v>0</v>
      </c>
      <c r="G25" s="68"/>
      <c r="H25" s="68"/>
    </row>
    <row r="26" spans="1:8" ht="15.75">
      <c r="A26" s="52"/>
      <c r="B26" s="50" t="s">
        <v>82</v>
      </c>
      <c r="C26" s="50" t="s">
        <v>78</v>
      </c>
      <c r="D26" s="50">
        <v>1</v>
      </c>
      <c r="E26" s="66"/>
      <c r="F26" s="68">
        <f t="shared" si="0"/>
        <v>0</v>
      </c>
      <c r="G26" s="68"/>
      <c r="H26" s="68"/>
    </row>
    <row r="27" spans="1:8" ht="15.75">
      <c r="A27" s="52"/>
      <c r="B27" s="50" t="s">
        <v>83</v>
      </c>
      <c r="C27" s="50" t="s">
        <v>21</v>
      </c>
      <c r="D27" s="50">
        <v>1</v>
      </c>
      <c r="E27" s="66"/>
      <c r="F27" s="68">
        <f>D27*E27</f>
        <v>0</v>
      </c>
      <c r="G27" s="68"/>
      <c r="H27" s="68"/>
    </row>
    <row r="28" spans="1:8" ht="15.75">
      <c r="A28" s="52"/>
      <c r="B28" s="50" t="s">
        <v>84</v>
      </c>
      <c r="C28" s="51" t="s">
        <v>78</v>
      </c>
      <c r="D28" s="50">
        <v>1</v>
      </c>
      <c r="E28" s="66"/>
      <c r="F28" s="68">
        <f>D28*E28</f>
        <v>0</v>
      </c>
      <c r="G28" s="68"/>
      <c r="H28" s="68"/>
    </row>
    <row r="29" spans="1:8" ht="15.75">
      <c r="A29" s="52"/>
      <c r="B29" s="50" t="s">
        <v>85</v>
      </c>
      <c r="C29" s="51" t="s">
        <v>78</v>
      </c>
      <c r="D29" s="50">
        <v>1</v>
      </c>
      <c r="E29" s="66"/>
      <c r="F29" s="68">
        <f t="shared" si="0"/>
        <v>0</v>
      </c>
      <c r="G29" s="68"/>
      <c r="H29" s="68"/>
    </row>
    <row r="30" spans="1:8" ht="15.75">
      <c r="A30" s="52"/>
      <c r="B30" s="50" t="s">
        <v>86</v>
      </c>
      <c r="C30" s="51" t="s">
        <v>78</v>
      </c>
      <c r="D30" s="50">
        <v>1</v>
      </c>
      <c r="E30" s="66"/>
      <c r="F30" s="68">
        <f t="shared" si="0"/>
        <v>0</v>
      </c>
      <c r="G30" s="68"/>
      <c r="H30" s="68"/>
    </row>
    <row r="31" spans="1:8" ht="15.75">
      <c r="A31" s="52"/>
      <c r="B31" s="50" t="s">
        <v>87</v>
      </c>
      <c r="C31" s="50" t="s">
        <v>78</v>
      </c>
      <c r="D31" s="50">
        <v>1</v>
      </c>
      <c r="E31" s="66"/>
      <c r="F31" s="68">
        <f>D31*E31</f>
        <v>0</v>
      </c>
      <c r="G31" s="68"/>
      <c r="H31" s="68"/>
    </row>
    <row r="32" spans="1:8" ht="15.75">
      <c r="A32" s="52"/>
      <c r="B32" s="50" t="s">
        <v>88</v>
      </c>
      <c r="C32" s="50" t="s">
        <v>78</v>
      </c>
      <c r="D32" s="50">
        <v>1</v>
      </c>
      <c r="E32" s="66"/>
      <c r="F32" s="68">
        <f>D32*E32</f>
        <v>0</v>
      </c>
      <c r="G32" s="68"/>
      <c r="H32" s="68"/>
    </row>
    <row r="33" spans="1:8" ht="15.75">
      <c r="A33" s="52"/>
      <c r="B33" s="50" t="s">
        <v>89</v>
      </c>
      <c r="C33" s="50" t="s">
        <v>19</v>
      </c>
      <c r="D33" s="50">
        <v>1</v>
      </c>
      <c r="E33" s="66"/>
      <c r="F33" s="74">
        <f>D33*E33</f>
        <v>0</v>
      </c>
      <c r="G33" s="68"/>
      <c r="H33" s="68"/>
    </row>
    <row r="34" spans="1:8" ht="15.75">
      <c r="A34" s="52"/>
      <c r="B34" s="50" t="s">
        <v>90</v>
      </c>
      <c r="C34" s="50" t="s">
        <v>19</v>
      </c>
      <c r="D34" s="50">
        <v>1</v>
      </c>
      <c r="E34" s="66"/>
      <c r="F34" s="68">
        <f t="shared" si="0"/>
        <v>0</v>
      </c>
      <c r="G34" s="68"/>
      <c r="H34" s="68"/>
    </row>
    <row r="35" spans="1:8" ht="15.75">
      <c r="A35" s="52"/>
      <c r="B35" s="50" t="s">
        <v>91</v>
      </c>
      <c r="C35" s="50" t="s">
        <v>8</v>
      </c>
      <c r="D35" s="50">
        <v>1</v>
      </c>
      <c r="E35" s="66"/>
      <c r="F35" s="68">
        <f>D35*E35</f>
        <v>0</v>
      </c>
      <c r="G35" s="68"/>
      <c r="H35" s="68"/>
    </row>
    <row r="36" spans="1:8" ht="15.75">
      <c r="A36" s="52"/>
      <c r="B36" s="54" t="s">
        <v>92</v>
      </c>
      <c r="C36" s="45" t="s">
        <v>8</v>
      </c>
      <c r="D36" s="50">
        <v>24</v>
      </c>
      <c r="E36" s="66"/>
      <c r="F36" s="68">
        <f t="shared" si="0"/>
        <v>0</v>
      </c>
      <c r="G36" s="68"/>
      <c r="H36" s="68"/>
    </row>
    <row r="37" spans="1:8" ht="15.75">
      <c r="A37" s="52"/>
      <c r="B37" s="54" t="s">
        <v>93</v>
      </c>
      <c r="C37" s="45" t="s">
        <v>8</v>
      </c>
      <c r="D37" s="50">
        <v>1</v>
      </c>
      <c r="E37" s="66"/>
      <c r="F37" s="69">
        <f>D37*E37</f>
        <v>0</v>
      </c>
      <c r="G37" s="69"/>
      <c r="H37" s="69"/>
    </row>
    <row r="38" spans="1:8" ht="15.75">
      <c r="A38" s="52"/>
      <c r="B38" s="55" t="s">
        <v>60</v>
      </c>
      <c r="C38" s="44"/>
      <c r="D38" s="44"/>
      <c r="E38" s="67"/>
      <c r="F38" s="75">
        <f>SUM(F6:F37)</f>
        <v>0</v>
      </c>
      <c r="G38" s="77"/>
      <c r="H38" s="75"/>
    </row>
    <row r="39" spans="1:8" ht="15.75">
      <c r="A39" s="52"/>
      <c r="B39" s="51"/>
      <c r="C39" s="51"/>
      <c r="D39" s="51"/>
      <c r="E39" s="68"/>
      <c r="F39" s="68"/>
      <c r="G39" s="68"/>
      <c r="H39" s="68"/>
    </row>
    <row r="40" spans="1:8" ht="15.75">
      <c r="A40" s="56"/>
      <c r="B40" s="57" t="s">
        <v>94</v>
      </c>
      <c r="C40" s="47"/>
      <c r="D40" s="47"/>
      <c r="E40" s="69"/>
      <c r="F40" s="69"/>
      <c r="G40" s="78"/>
      <c r="H40" s="69"/>
    </row>
    <row r="41" spans="1:8" ht="15.75">
      <c r="A41" s="56"/>
      <c r="B41" s="50" t="s">
        <v>87</v>
      </c>
      <c r="C41" s="50" t="s">
        <v>95</v>
      </c>
      <c r="D41" s="50">
        <v>1</v>
      </c>
      <c r="E41" s="68"/>
      <c r="G41" s="79"/>
      <c r="H41" s="68">
        <f>PRODUCT(D41*G41)</f>
        <v>0</v>
      </c>
    </row>
    <row r="42" spans="1:8" ht="15.75">
      <c r="A42" s="52"/>
      <c r="B42" s="50" t="s">
        <v>96</v>
      </c>
      <c r="C42" s="50" t="s">
        <v>95</v>
      </c>
      <c r="D42" s="50">
        <v>1</v>
      </c>
      <c r="E42" s="68"/>
      <c r="F42" s="74"/>
      <c r="G42" s="66"/>
      <c r="H42" s="68">
        <f>PRODUCT(D42*G42)</f>
        <v>0</v>
      </c>
    </row>
    <row r="43" spans="1:8" ht="15.75">
      <c r="A43" s="52"/>
      <c r="B43" s="54" t="s">
        <v>97</v>
      </c>
      <c r="C43" s="51" t="s">
        <v>95</v>
      </c>
      <c r="D43" s="51">
        <v>1</v>
      </c>
      <c r="E43" s="68"/>
      <c r="F43" s="68"/>
      <c r="G43" s="79"/>
      <c r="H43" s="68">
        <v>0</v>
      </c>
    </row>
    <row r="44" spans="1:8" ht="15.75">
      <c r="A44" s="52"/>
      <c r="B44" s="47" t="s">
        <v>98</v>
      </c>
      <c r="C44" s="47" t="s">
        <v>95</v>
      </c>
      <c r="D44" s="47">
        <v>1</v>
      </c>
      <c r="E44" s="69"/>
      <c r="F44" s="69"/>
      <c r="G44" s="80"/>
      <c r="H44" s="69">
        <v>0</v>
      </c>
    </row>
    <row r="45" spans="2:8" ht="15.75">
      <c r="B45" s="58" t="s">
        <v>60</v>
      </c>
      <c r="C45" s="47"/>
      <c r="D45" s="47"/>
      <c r="E45" s="69"/>
      <c r="F45" s="76"/>
      <c r="G45" s="81"/>
      <c r="H45" s="76">
        <f>SUM(H41:H44)</f>
        <v>0</v>
      </c>
    </row>
    <row r="89" ht="15.75">
      <c r="A89" s="59"/>
    </row>
    <row r="90" ht="15.75">
      <c r="A90" s="59"/>
    </row>
    <row r="91" spans="1:8" ht="15.75">
      <c r="A91" s="59"/>
      <c r="C91" s="59"/>
      <c r="D91" s="60"/>
      <c r="E91" s="71"/>
      <c r="F91" s="71"/>
      <c r="G91" s="71"/>
      <c r="H91" s="71"/>
    </row>
    <row r="92" ht="15.75">
      <c r="A92" s="59"/>
    </row>
    <row r="93" ht="15.75">
      <c r="A93" s="59"/>
    </row>
    <row r="94" ht="15.75">
      <c r="A94" s="59"/>
    </row>
    <row r="95" ht="15.75">
      <c r="A95" s="59"/>
    </row>
    <row r="96" ht="15.75">
      <c r="A96" s="59"/>
    </row>
    <row r="97" ht="15.75">
      <c r="A97" s="59"/>
    </row>
    <row r="98" ht="15.75">
      <c r="A98" s="59"/>
    </row>
    <row r="99" ht="15.75">
      <c r="A99" s="59"/>
    </row>
    <row r="100" ht="15.75">
      <c r="A100" s="59"/>
    </row>
    <row r="101" ht="15.75">
      <c r="A101" s="59"/>
    </row>
    <row r="102" ht="15.75">
      <c r="A102" s="59"/>
    </row>
    <row r="103" ht="15.75">
      <c r="A103" s="59"/>
    </row>
    <row r="104" ht="15.75">
      <c r="A104" s="59"/>
    </row>
    <row r="105" ht="15.75">
      <c r="A105" s="59"/>
    </row>
    <row r="106" ht="15.75">
      <c r="A106" s="59"/>
    </row>
    <row r="107" ht="15.75">
      <c r="A107" s="59"/>
    </row>
    <row r="108" ht="15.75">
      <c r="A108" s="59"/>
    </row>
    <row r="109" ht="15.75">
      <c r="A109" s="59"/>
    </row>
    <row r="110" ht="15.75">
      <c r="A110" s="59"/>
    </row>
    <row r="111" spans="1:2" ht="15.75">
      <c r="A111" s="59"/>
      <c r="B111" s="61"/>
    </row>
    <row r="112" spans="1:2" ht="15.75">
      <c r="A112" s="59"/>
      <c r="B112" s="62"/>
    </row>
    <row r="113" ht="15.75">
      <c r="A113" s="59"/>
    </row>
    <row r="114" ht="15.75">
      <c r="A114" s="59"/>
    </row>
    <row r="115" ht="15.75">
      <c r="A115" s="59"/>
    </row>
    <row r="116" spans="1:2" ht="15.75">
      <c r="A116" s="59"/>
      <c r="B116" s="62"/>
    </row>
    <row r="117" spans="1:2" ht="15.75">
      <c r="A117" s="59"/>
      <c r="B117" s="62"/>
    </row>
    <row r="118" spans="1:2" ht="15.75">
      <c r="A118" s="59"/>
      <c r="B118" s="62"/>
    </row>
    <row r="119" spans="1:5" ht="15.75">
      <c r="A119" s="59"/>
      <c r="B119" s="61"/>
      <c r="E119" s="72"/>
    </row>
    <row r="120" spans="1:5" ht="15.75">
      <c r="A120" s="59"/>
      <c r="B120" s="62"/>
      <c r="E120" s="72"/>
    </row>
    <row r="121" ht="15.75">
      <c r="A121" s="59"/>
    </row>
    <row r="122" ht="15.75">
      <c r="A122" s="59"/>
    </row>
    <row r="123" spans="1:2" ht="15.75">
      <c r="A123" s="59"/>
      <c r="B123" s="61"/>
    </row>
    <row r="124" ht="15.75">
      <c r="A124" s="59"/>
    </row>
    <row r="125" spans="1:2" ht="15.75">
      <c r="A125" s="59"/>
      <c r="B125" s="62"/>
    </row>
    <row r="126" spans="1:2" ht="15.75">
      <c r="A126" s="59"/>
      <c r="B126" s="62"/>
    </row>
    <row r="127" ht="15.75">
      <c r="A127" s="59"/>
    </row>
    <row r="128" ht="15.75">
      <c r="A128" s="59"/>
    </row>
    <row r="129" ht="15.75">
      <c r="A129" s="59"/>
    </row>
    <row r="130" ht="15.75">
      <c r="A130" s="59"/>
    </row>
    <row r="131" ht="15.75">
      <c r="A131" s="59"/>
    </row>
    <row r="132" ht="15.75">
      <c r="A132" s="59"/>
    </row>
    <row r="133" ht="15.75">
      <c r="A133" s="59"/>
    </row>
    <row r="134" ht="15.75">
      <c r="A134" s="59"/>
    </row>
    <row r="135" spans="1:5" ht="15.75">
      <c r="A135" s="59"/>
      <c r="E135" s="72"/>
    </row>
    <row r="136" spans="1:5" ht="15.75">
      <c r="A136" s="59"/>
      <c r="E136" s="72"/>
    </row>
    <row r="137" ht="15.75">
      <c r="A137" s="59"/>
    </row>
    <row r="138" ht="15.75">
      <c r="A138" s="59"/>
    </row>
    <row r="139" ht="15.75">
      <c r="A139" s="59"/>
    </row>
    <row r="140" ht="15.75">
      <c r="A140" s="59"/>
    </row>
    <row r="141" ht="15.75">
      <c r="A141" s="59"/>
    </row>
    <row r="142" spans="1:5" ht="15.75">
      <c r="A142" s="59"/>
      <c r="E142" s="73"/>
    </row>
    <row r="143" ht="15.75">
      <c r="A143" s="59"/>
    </row>
    <row r="144" spans="1:5" ht="15.75">
      <c r="A144" s="59"/>
      <c r="E144" s="72"/>
    </row>
    <row r="145" ht="15.75">
      <c r="A145" s="59"/>
    </row>
    <row r="146" ht="15.75">
      <c r="A146" s="59"/>
    </row>
    <row r="147" spans="1:5" ht="15.75">
      <c r="A147" s="59"/>
      <c r="E147" s="73"/>
    </row>
    <row r="148" ht="15.75">
      <c r="A148" s="59"/>
    </row>
    <row r="149" spans="1:5" ht="15.75">
      <c r="A149" s="59"/>
      <c r="B149" s="62"/>
      <c r="E149" s="73"/>
    </row>
    <row r="150" ht="15.75">
      <c r="A150" s="59"/>
    </row>
    <row r="151" spans="1:2" ht="15.75">
      <c r="A151" s="59"/>
      <c r="B151" s="62"/>
    </row>
    <row r="152" spans="1:2" ht="15.75">
      <c r="A152" s="59"/>
      <c r="B152" s="62"/>
    </row>
    <row r="153" spans="1:5" ht="15.75">
      <c r="A153" s="59"/>
      <c r="B153" s="62"/>
      <c r="E153" s="73"/>
    </row>
    <row r="154" spans="1:6" ht="15.75">
      <c r="A154" s="59"/>
      <c r="E154" s="73"/>
      <c r="F154" s="73"/>
    </row>
    <row r="155" spans="1:5" ht="15.75">
      <c r="A155" s="59"/>
      <c r="B155" s="62"/>
      <c r="E155" s="73"/>
    </row>
    <row r="156" spans="1:6" ht="15.75">
      <c r="A156" s="59"/>
      <c r="E156" s="73"/>
      <c r="F156" s="73"/>
    </row>
    <row r="157" spans="1:5" ht="15.75">
      <c r="A157" s="59"/>
      <c r="B157" s="62"/>
      <c r="E157" s="73"/>
    </row>
    <row r="158" spans="1:6" ht="15.75">
      <c r="A158" s="59"/>
      <c r="E158" s="73"/>
      <c r="F158" s="73"/>
    </row>
    <row r="159" spans="1:5" ht="15.75">
      <c r="A159" s="59"/>
      <c r="B159" s="62"/>
      <c r="E159" s="73"/>
    </row>
    <row r="160" spans="1:6" ht="15.75">
      <c r="A160" s="59"/>
      <c r="E160" s="73"/>
      <c r="F160" s="73"/>
    </row>
    <row r="161" ht="15.75">
      <c r="A161" s="59"/>
    </row>
    <row r="162" ht="15.75">
      <c r="A162" s="59"/>
    </row>
    <row r="163" ht="15.75">
      <c r="A163" s="59"/>
    </row>
    <row r="165" spans="1:5" ht="15.75">
      <c r="A165" s="59"/>
      <c r="B165" s="62"/>
      <c r="E165" s="73"/>
    </row>
    <row r="166" spans="5:6" ht="15.75">
      <c r="E166" s="73"/>
      <c r="F166" s="73"/>
    </row>
    <row r="167" spans="1:5" ht="15.75">
      <c r="A167" s="59"/>
      <c r="B167" s="62"/>
      <c r="E167" s="73"/>
    </row>
    <row r="168" spans="2:6" ht="15.75">
      <c r="B168" s="62"/>
      <c r="E168" s="73"/>
      <c r="F168" s="73"/>
    </row>
    <row r="169" spans="1:5" ht="15.75">
      <c r="A169" s="59"/>
      <c r="B169" s="61"/>
      <c r="E169" s="73"/>
    </row>
    <row r="170" spans="1:6" ht="15.75">
      <c r="A170" s="59"/>
      <c r="B170" s="61"/>
      <c r="E170" s="73"/>
      <c r="F170" s="73"/>
    </row>
    <row r="171" ht="15.75">
      <c r="A171" s="59"/>
    </row>
    <row r="172" ht="15.75">
      <c r="A172" s="59"/>
    </row>
    <row r="173" ht="15.75">
      <c r="A173" s="59"/>
    </row>
    <row r="174" ht="15.75">
      <c r="A174" s="59"/>
    </row>
    <row r="175" ht="15.75">
      <c r="A175" s="59"/>
    </row>
    <row r="176" ht="15.75">
      <c r="A176" s="59"/>
    </row>
    <row r="177" spans="1:2" ht="15.75">
      <c r="A177" s="59"/>
      <c r="B177" s="62"/>
    </row>
    <row r="178" spans="1:2" ht="15.75">
      <c r="A178" s="59"/>
      <c r="B178" s="62"/>
    </row>
    <row r="179" ht="15.75">
      <c r="A179" s="59"/>
    </row>
    <row r="180" ht="15.75">
      <c r="A180" s="59"/>
    </row>
    <row r="181" ht="15.75">
      <c r="A181" s="59"/>
    </row>
    <row r="182" ht="15.75">
      <c r="A182" s="59"/>
    </row>
    <row r="183" ht="15.75">
      <c r="A183" s="59"/>
    </row>
    <row r="184" ht="15.75">
      <c r="A184" s="59"/>
    </row>
    <row r="185" ht="15.75">
      <c r="A185" s="59"/>
    </row>
    <row r="186" ht="15.75">
      <c r="A186" s="59"/>
    </row>
    <row r="187" ht="15.75">
      <c r="A187" s="59"/>
    </row>
    <row r="188" ht="15.75">
      <c r="A188" s="59"/>
    </row>
    <row r="189" ht="15.75">
      <c r="A189" s="59"/>
    </row>
    <row r="190" ht="15.75">
      <c r="A190" s="59"/>
    </row>
    <row r="191" ht="15.75">
      <c r="A191" s="59"/>
    </row>
    <row r="192" ht="15.75">
      <c r="A192" s="59"/>
    </row>
    <row r="193" ht="15.75">
      <c r="A193" s="59"/>
    </row>
    <row r="194" ht="15.75">
      <c r="A194" s="59"/>
    </row>
    <row r="195" ht="15.75">
      <c r="A195" s="59"/>
    </row>
    <row r="196" ht="15.75">
      <c r="A196" s="59"/>
    </row>
    <row r="197" ht="15.75">
      <c r="A197" s="59"/>
    </row>
    <row r="198" ht="15.75">
      <c r="A198" s="59"/>
    </row>
    <row r="199" ht="15.75">
      <c r="A199" s="59"/>
    </row>
    <row r="200" ht="15.75">
      <c r="A200" s="59"/>
    </row>
    <row r="201" ht="15.75">
      <c r="A201" s="59"/>
    </row>
    <row r="202" spans="1:5" ht="15.75">
      <c r="A202" s="59"/>
      <c r="E202" s="73"/>
    </row>
    <row r="203" spans="1:5" ht="15.75">
      <c r="A203" s="59"/>
      <c r="E203" s="73"/>
    </row>
    <row r="204" spans="1:5" ht="15.75">
      <c r="A204" s="59"/>
      <c r="E204" s="73"/>
    </row>
    <row r="205" ht="15.75">
      <c r="A205" s="59"/>
    </row>
    <row r="206" ht="15.75">
      <c r="A206" s="59"/>
    </row>
    <row r="207" spans="1:5" ht="15.75">
      <c r="A207" s="59"/>
      <c r="B207" s="61"/>
      <c r="E207" s="73"/>
    </row>
    <row r="208" ht="15.75">
      <c r="A208" s="59"/>
    </row>
    <row r="209" ht="15.75">
      <c r="A209" s="59"/>
    </row>
    <row r="210" ht="15.75">
      <c r="A210" s="59"/>
    </row>
    <row r="211" ht="15.75">
      <c r="A211" s="59"/>
    </row>
    <row r="212" ht="15.75">
      <c r="A212" s="59"/>
    </row>
    <row r="213" ht="15.75">
      <c r="A213" s="59"/>
    </row>
    <row r="214" ht="15.75">
      <c r="A214" s="59"/>
    </row>
    <row r="215" ht="15.75">
      <c r="A215" s="59"/>
    </row>
    <row r="216" ht="15.75">
      <c r="A216" s="59"/>
    </row>
    <row r="217" ht="15.75">
      <c r="A217" s="59"/>
    </row>
    <row r="218" ht="15.75">
      <c r="A218" s="59"/>
    </row>
    <row r="219" ht="15.75">
      <c r="A219" s="59"/>
    </row>
    <row r="220" ht="15.75">
      <c r="A220" s="59"/>
    </row>
    <row r="221" ht="15.75">
      <c r="A221" s="59"/>
    </row>
    <row r="222" ht="15.75">
      <c r="A222" s="59"/>
    </row>
    <row r="223" ht="15.75">
      <c r="A223" s="59"/>
    </row>
    <row r="224" ht="15.75">
      <c r="A224" s="59"/>
    </row>
    <row r="225" ht="15.75">
      <c r="A225" s="59"/>
    </row>
    <row r="226" ht="15.75">
      <c r="A226" s="59"/>
    </row>
    <row r="227" ht="15.75">
      <c r="A227" s="59"/>
    </row>
    <row r="228" ht="15.75">
      <c r="A228" s="59"/>
    </row>
    <row r="229" ht="15.75">
      <c r="A229" s="59"/>
    </row>
    <row r="230" ht="15.75">
      <c r="A230" s="59"/>
    </row>
    <row r="231" ht="15.75">
      <c r="A231" s="59"/>
    </row>
    <row r="232" ht="15.75">
      <c r="A232" s="59"/>
    </row>
    <row r="233" ht="15.75">
      <c r="A233" s="59"/>
    </row>
    <row r="234" ht="15.75">
      <c r="A234" s="59"/>
    </row>
    <row r="235" ht="15.75">
      <c r="A235" s="59"/>
    </row>
    <row r="236" ht="15.75">
      <c r="A236" s="59"/>
    </row>
    <row r="237" ht="15.75">
      <c r="A237" s="59"/>
    </row>
    <row r="238" ht="15.75">
      <c r="A238" s="59"/>
    </row>
    <row r="239" ht="15.75">
      <c r="A239" s="59"/>
    </row>
    <row r="240" ht="15.75">
      <c r="A240" s="59"/>
    </row>
    <row r="241" ht="15.75">
      <c r="A241" s="59"/>
    </row>
    <row r="243" spans="6:8" ht="15.75">
      <c r="F243" s="72"/>
      <c r="G243" s="72"/>
      <c r="H243" s="72"/>
    </row>
    <row r="247" spans="6:8" ht="15.75">
      <c r="F247" s="72"/>
      <c r="G247" s="72"/>
      <c r="H247" s="72"/>
    </row>
    <row r="248" spans="6:8" ht="15.75">
      <c r="F248" s="72"/>
      <c r="G248" s="72"/>
      <c r="H248" s="72"/>
    </row>
    <row r="256" ht="15.75">
      <c r="B256" s="62"/>
    </row>
    <row r="257" ht="15.75">
      <c r="B257" s="62"/>
    </row>
    <row r="258" spans="6:8" ht="15.75">
      <c r="F258" s="72"/>
      <c r="G258" s="72"/>
      <c r="H258" s="72"/>
    </row>
    <row r="260" ht="15.75">
      <c r="B260" s="62"/>
    </row>
    <row r="261" ht="15.75">
      <c r="B261" s="62"/>
    </row>
    <row r="263" ht="15.75">
      <c r="A263" s="59"/>
    </row>
    <row r="267" spans="6:8" ht="15.75">
      <c r="F267" s="72"/>
      <c r="G267" s="72"/>
      <c r="H267" s="72"/>
    </row>
  </sheetData>
  <sheetProtection algorithmName="SHA-512" hashValue="sJy4nYI3NgEXfMwKK3OqFf7hrbCGl1weiE+lagD8CM7jPFBetWK7G7vkGlO9aqH8suLK8aW9fHdlpDy632OHEA==" saltValue="FZ7pRydFZMzN5oLiVeexZw==" spinCount="100000" sheet="1" formatCells="0" formatColumns="0" formatRows="0"/>
  <mergeCells count="1">
    <mergeCell ref="G2:H2"/>
  </mergeCells>
  <printOptions/>
  <pageMargins left="0.7" right="0.7" top="0.787401575" bottom="0.787401575" header="0.3" footer="0.3"/>
  <pageSetup fitToHeight="1" fitToWidth="1"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F9E-8383-734E-B9F9-CBE85058E474}">
  <sheetPr>
    <pageSetUpPr fitToPage="1"/>
  </sheetPr>
  <dimension ref="A2:J245"/>
  <sheetViews>
    <sheetView zoomScaleSheetLayoutView="100" workbookViewId="0" topLeftCell="A1">
      <selection activeCell="G21" sqref="G21"/>
    </sheetView>
  </sheetViews>
  <sheetFormatPr defaultColWidth="30.50390625" defaultRowHeight="15.75"/>
  <cols>
    <col min="1" max="1" width="3.625" style="86" customWidth="1"/>
    <col min="2" max="2" width="40.125" style="86" customWidth="1"/>
    <col min="3" max="3" width="7.50390625" style="86" customWidth="1"/>
    <col min="4" max="4" width="4.50390625" style="86" customWidth="1"/>
    <col min="5" max="8" width="13.875" style="109" customWidth="1"/>
    <col min="9" max="256" width="30.50390625" style="86" customWidth="1"/>
    <col min="257" max="257" width="3.625" style="86" customWidth="1"/>
    <col min="258" max="258" width="40.125" style="86" customWidth="1"/>
    <col min="259" max="260" width="4.50390625" style="86" customWidth="1"/>
    <col min="261" max="261" width="8.125" style="86" customWidth="1"/>
    <col min="262" max="262" width="9.375" style="86" customWidth="1"/>
    <col min="263" max="263" width="8.50390625" style="86" customWidth="1"/>
    <col min="264" max="264" width="9.375" style="86" customWidth="1"/>
    <col min="265" max="512" width="30.50390625" style="86" customWidth="1"/>
    <col min="513" max="513" width="3.625" style="86" customWidth="1"/>
    <col min="514" max="514" width="40.125" style="86" customWidth="1"/>
    <col min="515" max="516" width="4.50390625" style="86" customWidth="1"/>
    <col min="517" max="517" width="8.125" style="86" customWidth="1"/>
    <col min="518" max="518" width="9.375" style="86" customWidth="1"/>
    <col min="519" max="519" width="8.50390625" style="86" customWidth="1"/>
    <col min="520" max="520" width="9.375" style="86" customWidth="1"/>
    <col min="521" max="768" width="30.50390625" style="86" customWidth="1"/>
    <col min="769" max="769" width="3.625" style="86" customWidth="1"/>
    <col min="770" max="770" width="40.125" style="86" customWidth="1"/>
    <col min="771" max="772" width="4.50390625" style="86" customWidth="1"/>
    <col min="773" max="773" width="8.125" style="86" customWidth="1"/>
    <col min="774" max="774" width="9.375" style="86" customWidth="1"/>
    <col min="775" max="775" width="8.50390625" style="86" customWidth="1"/>
    <col min="776" max="776" width="9.375" style="86" customWidth="1"/>
    <col min="777" max="1024" width="30.50390625" style="86" customWidth="1"/>
    <col min="1025" max="1025" width="3.625" style="86" customWidth="1"/>
    <col min="1026" max="1026" width="40.125" style="86" customWidth="1"/>
    <col min="1027" max="1028" width="4.50390625" style="86" customWidth="1"/>
    <col min="1029" max="1029" width="8.125" style="86" customWidth="1"/>
    <col min="1030" max="1030" width="9.375" style="86" customWidth="1"/>
    <col min="1031" max="1031" width="8.50390625" style="86" customWidth="1"/>
    <col min="1032" max="1032" width="9.375" style="86" customWidth="1"/>
    <col min="1033" max="1280" width="30.50390625" style="86" customWidth="1"/>
    <col min="1281" max="1281" width="3.625" style="86" customWidth="1"/>
    <col min="1282" max="1282" width="40.125" style="86" customWidth="1"/>
    <col min="1283" max="1284" width="4.50390625" style="86" customWidth="1"/>
    <col min="1285" max="1285" width="8.125" style="86" customWidth="1"/>
    <col min="1286" max="1286" width="9.375" style="86" customWidth="1"/>
    <col min="1287" max="1287" width="8.50390625" style="86" customWidth="1"/>
    <col min="1288" max="1288" width="9.375" style="86" customWidth="1"/>
    <col min="1289" max="1536" width="30.50390625" style="86" customWidth="1"/>
    <col min="1537" max="1537" width="3.625" style="86" customWidth="1"/>
    <col min="1538" max="1538" width="40.125" style="86" customWidth="1"/>
    <col min="1539" max="1540" width="4.50390625" style="86" customWidth="1"/>
    <col min="1541" max="1541" width="8.125" style="86" customWidth="1"/>
    <col min="1542" max="1542" width="9.375" style="86" customWidth="1"/>
    <col min="1543" max="1543" width="8.50390625" style="86" customWidth="1"/>
    <col min="1544" max="1544" width="9.375" style="86" customWidth="1"/>
    <col min="1545" max="1792" width="30.50390625" style="86" customWidth="1"/>
    <col min="1793" max="1793" width="3.625" style="86" customWidth="1"/>
    <col min="1794" max="1794" width="40.125" style="86" customWidth="1"/>
    <col min="1795" max="1796" width="4.50390625" style="86" customWidth="1"/>
    <col min="1797" max="1797" width="8.125" style="86" customWidth="1"/>
    <col min="1798" max="1798" width="9.375" style="86" customWidth="1"/>
    <col min="1799" max="1799" width="8.50390625" style="86" customWidth="1"/>
    <col min="1800" max="1800" width="9.375" style="86" customWidth="1"/>
    <col min="1801" max="2048" width="30.50390625" style="86" customWidth="1"/>
    <col min="2049" max="2049" width="3.625" style="86" customWidth="1"/>
    <col min="2050" max="2050" width="40.125" style="86" customWidth="1"/>
    <col min="2051" max="2052" width="4.50390625" style="86" customWidth="1"/>
    <col min="2053" max="2053" width="8.125" style="86" customWidth="1"/>
    <col min="2054" max="2054" width="9.375" style="86" customWidth="1"/>
    <col min="2055" max="2055" width="8.50390625" style="86" customWidth="1"/>
    <col min="2056" max="2056" width="9.375" style="86" customWidth="1"/>
    <col min="2057" max="2304" width="30.50390625" style="86" customWidth="1"/>
    <col min="2305" max="2305" width="3.625" style="86" customWidth="1"/>
    <col min="2306" max="2306" width="40.125" style="86" customWidth="1"/>
    <col min="2307" max="2308" width="4.50390625" style="86" customWidth="1"/>
    <col min="2309" max="2309" width="8.125" style="86" customWidth="1"/>
    <col min="2310" max="2310" width="9.375" style="86" customWidth="1"/>
    <col min="2311" max="2311" width="8.50390625" style="86" customWidth="1"/>
    <col min="2312" max="2312" width="9.375" style="86" customWidth="1"/>
    <col min="2313" max="2560" width="30.50390625" style="86" customWidth="1"/>
    <col min="2561" max="2561" width="3.625" style="86" customWidth="1"/>
    <col min="2562" max="2562" width="40.125" style="86" customWidth="1"/>
    <col min="2563" max="2564" width="4.50390625" style="86" customWidth="1"/>
    <col min="2565" max="2565" width="8.125" style="86" customWidth="1"/>
    <col min="2566" max="2566" width="9.375" style="86" customWidth="1"/>
    <col min="2567" max="2567" width="8.50390625" style="86" customWidth="1"/>
    <col min="2568" max="2568" width="9.375" style="86" customWidth="1"/>
    <col min="2569" max="2816" width="30.50390625" style="86" customWidth="1"/>
    <col min="2817" max="2817" width="3.625" style="86" customWidth="1"/>
    <col min="2818" max="2818" width="40.125" style="86" customWidth="1"/>
    <col min="2819" max="2820" width="4.50390625" style="86" customWidth="1"/>
    <col min="2821" max="2821" width="8.125" style="86" customWidth="1"/>
    <col min="2822" max="2822" width="9.375" style="86" customWidth="1"/>
    <col min="2823" max="2823" width="8.50390625" style="86" customWidth="1"/>
    <col min="2824" max="2824" width="9.375" style="86" customWidth="1"/>
    <col min="2825" max="3072" width="30.50390625" style="86" customWidth="1"/>
    <col min="3073" max="3073" width="3.625" style="86" customWidth="1"/>
    <col min="3074" max="3074" width="40.125" style="86" customWidth="1"/>
    <col min="3075" max="3076" width="4.50390625" style="86" customWidth="1"/>
    <col min="3077" max="3077" width="8.125" style="86" customWidth="1"/>
    <col min="3078" max="3078" width="9.375" style="86" customWidth="1"/>
    <col min="3079" max="3079" width="8.50390625" style="86" customWidth="1"/>
    <col min="3080" max="3080" width="9.375" style="86" customWidth="1"/>
    <col min="3081" max="3328" width="30.50390625" style="86" customWidth="1"/>
    <col min="3329" max="3329" width="3.625" style="86" customWidth="1"/>
    <col min="3330" max="3330" width="40.125" style="86" customWidth="1"/>
    <col min="3331" max="3332" width="4.50390625" style="86" customWidth="1"/>
    <col min="3333" max="3333" width="8.125" style="86" customWidth="1"/>
    <col min="3334" max="3334" width="9.375" style="86" customWidth="1"/>
    <col min="3335" max="3335" width="8.50390625" style="86" customWidth="1"/>
    <col min="3336" max="3336" width="9.375" style="86" customWidth="1"/>
    <col min="3337" max="3584" width="30.50390625" style="86" customWidth="1"/>
    <col min="3585" max="3585" width="3.625" style="86" customWidth="1"/>
    <col min="3586" max="3586" width="40.125" style="86" customWidth="1"/>
    <col min="3587" max="3588" width="4.50390625" style="86" customWidth="1"/>
    <col min="3589" max="3589" width="8.125" style="86" customWidth="1"/>
    <col min="3590" max="3590" width="9.375" style="86" customWidth="1"/>
    <col min="3591" max="3591" width="8.50390625" style="86" customWidth="1"/>
    <col min="3592" max="3592" width="9.375" style="86" customWidth="1"/>
    <col min="3593" max="3840" width="30.50390625" style="86" customWidth="1"/>
    <col min="3841" max="3841" width="3.625" style="86" customWidth="1"/>
    <col min="3842" max="3842" width="40.125" style="86" customWidth="1"/>
    <col min="3843" max="3844" width="4.50390625" style="86" customWidth="1"/>
    <col min="3845" max="3845" width="8.125" style="86" customWidth="1"/>
    <col min="3846" max="3846" width="9.375" style="86" customWidth="1"/>
    <col min="3847" max="3847" width="8.50390625" style="86" customWidth="1"/>
    <col min="3848" max="3848" width="9.375" style="86" customWidth="1"/>
    <col min="3849" max="4096" width="30.50390625" style="86" customWidth="1"/>
    <col min="4097" max="4097" width="3.625" style="86" customWidth="1"/>
    <col min="4098" max="4098" width="40.125" style="86" customWidth="1"/>
    <col min="4099" max="4100" width="4.50390625" style="86" customWidth="1"/>
    <col min="4101" max="4101" width="8.125" style="86" customWidth="1"/>
    <col min="4102" max="4102" width="9.375" style="86" customWidth="1"/>
    <col min="4103" max="4103" width="8.50390625" style="86" customWidth="1"/>
    <col min="4104" max="4104" width="9.375" style="86" customWidth="1"/>
    <col min="4105" max="4352" width="30.50390625" style="86" customWidth="1"/>
    <col min="4353" max="4353" width="3.625" style="86" customWidth="1"/>
    <col min="4354" max="4354" width="40.125" style="86" customWidth="1"/>
    <col min="4355" max="4356" width="4.50390625" style="86" customWidth="1"/>
    <col min="4357" max="4357" width="8.125" style="86" customWidth="1"/>
    <col min="4358" max="4358" width="9.375" style="86" customWidth="1"/>
    <col min="4359" max="4359" width="8.50390625" style="86" customWidth="1"/>
    <col min="4360" max="4360" width="9.375" style="86" customWidth="1"/>
    <col min="4361" max="4608" width="30.50390625" style="86" customWidth="1"/>
    <col min="4609" max="4609" width="3.625" style="86" customWidth="1"/>
    <col min="4610" max="4610" width="40.125" style="86" customWidth="1"/>
    <col min="4611" max="4612" width="4.50390625" style="86" customWidth="1"/>
    <col min="4613" max="4613" width="8.125" style="86" customWidth="1"/>
    <col min="4614" max="4614" width="9.375" style="86" customWidth="1"/>
    <col min="4615" max="4615" width="8.50390625" style="86" customWidth="1"/>
    <col min="4616" max="4616" width="9.375" style="86" customWidth="1"/>
    <col min="4617" max="4864" width="30.50390625" style="86" customWidth="1"/>
    <col min="4865" max="4865" width="3.625" style="86" customWidth="1"/>
    <col min="4866" max="4866" width="40.125" style="86" customWidth="1"/>
    <col min="4867" max="4868" width="4.50390625" style="86" customWidth="1"/>
    <col min="4869" max="4869" width="8.125" style="86" customWidth="1"/>
    <col min="4870" max="4870" width="9.375" style="86" customWidth="1"/>
    <col min="4871" max="4871" width="8.50390625" style="86" customWidth="1"/>
    <col min="4872" max="4872" width="9.375" style="86" customWidth="1"/>
    <col min="4873" max="5120" width="30.50390625" style="86" customWidth="1"/>
    <col min="5121" max="5121" width="3.625" style="86" customWidth="1"/>
    <col min="5122" max="5122" width="40.125" style="86" customWidth="1"/>
    <col min="5123" max="5124" width="4.50390625" style="86" customWidth="1"/>
    <col min="5125" max="5125" width="8.125" style="86" customWidth="1"/>
    <col min="5126" max="5126" width="9.375" style="86" customWidth="1"/>
    <col min="5127" max="5127" width="8.50390625" style="86" customWidth="1"/>
    <col min="5128" max="5128" width="9.375" style="86" customWidth="1"/>
    <col min="5129" max="5376" width="30.50390625" style="86" customWidth="1"/>
    <col min="5377" max="5377" width="3.625" style="86" customWidth="1"/>
    <col min="5378" max="5378" width="40.125" style="86" customWidth="1"/>
    <col min="5379" max="5380" width="4.50390625" style="86" customWidth="1"/>
    <col min="5381" max="5381" width="8.125" style="86" customWidth="1"/>
    <col min="5382" max="5382" width="9.375" style="86" customWidth="1"/>
    <col min="5383" max="5383" width="8.50390625" style="86" customWidth="1"/>
    <col min="5384" max="5384" width="9.375" style="86" customWidth="1"/>
    <col min="5385" max="5632" width="30.50390625" style="86" customWidth="1"/>
    <col min="5633" max="5633" width="3.625" style="86" customWidth="1"/>
    <col min="5634" max="5634" width="40.125" style="86" customWidth="1"/>
    <col min="5635" max="5636" width="4.50390625" style="86" customWidth="1"/>
    <col min="5637" max="5637" width="8.125" style="86" customWidth="1"/>
    <col min="5638" max="5638" width="9.375" style="86" customWidth="1"/>
    <col min="5639" max="5639" width="8.50390625" style="86" customWidth="1"/>
    <col min="5640" max="5640" width="9.375" style="86" customWidth="1"/>
    <col min="5641" max="5888" width="30.50390625" style="86" customWidth="1"/>
    <col min="5889" max="5889" width="3.625" style="86" customWidth="1"/>
    <col min="5890" max="5890" width="40.125" style="86" customWidth="1"/>
    <col min="5891" max="5892" width="4.50390625" style="86" customWidth="1"/>
    <col min="5893" max="5893" width="8.125" style="86" customWidth="1"/>
    <col min="5894" max="5894" width="9.375" style="86" customWidth="1"/>
    <col min="5895" max="5895" width="8.50390625" style="86" customWidth="1"/>
    <col min="5896" max="5896" width="9.375" style="86" customWidth="1"/>
    <col min="5897" max="6144" width="30.50390625" style="86" customWidth="1"/>
    <col min="6145" max="6145" width="3.625" style="86" customWidth="1"/>
    <col min="6146" max="6146" width="40.125" style="86" customWidth="1"/>
    <col min="6147" max="6148" width="4.50390625" style="86" customWidth="1"/>
    <col min="6149" max="6149" width="8.125" style="86" customWidth="1"/>
    <col min="6150" max="6150" width="9.375" style="86" customWidth="1"/>
    <col min="6151" max="6151" width="8.50390625" style="86" customWidth="1"/>
    <col min="6152" max="6152" width="9.375" style="86" customWidth="1"/>
    <col min="6153" max="6400" width="30.50390625" style="86" customWidth="1"/>
    <col min="6401" max="6401" width="3.625" style="86" customWidth="1"/>
    <col min="6402" max="6402" width="40.125" style="86" customWidth="1"/>
    <col min="6403" max="6404" width="4.50390625" style="86" customWidth="1"/>
    <col min="6405" max="6405" width="8.125" style="86" customWidth="1"/>
    <col min="6406" max="6406" width="9.375" style="86" customWidth="1"/>
    <col min="6407" max="6407" width="8.50390625" style="86" customWidth="1"/>
    <col min="6408" max="6408" width="9.375" style="86" customWidth="1"/>
    <col min="6409" max="6656" width="30.50390625" style="86" customWidth="1"/>
    <col min="6657" max="6657" width="3.625" style="86" customWidth="1"/>
    <col min="6658" max="6658" width="40.125" style="86" customWidth="1"/>
    <col min="6659" max="6660" width="4.50390625" style="86" customWidth="1"/>
    <col min="6661" max="6661" width="8.125" style="86" customWidth="1"/>
    <col min="6662" max="6662" width="9.375" style="86" customWidth="1"/>
    <col min="6663" max="6663" width="8.50390625" style="86" customWidth="1"/>
    <col min="6664" max="6664" width="9.375" style="86" customWidth="1"/>
    <col min="6665" max="6912" width="30.50390625" style="86" customWidth="1"/>
    <col min="6913" max="6913" width="3.625" style="86" customWidth="1"/>
    <col min="6914" max="6914" width="40.125" style="86" customWidth="1"/>
    <col min="6915" max="6916" width="4.50390625" style="86" customWidth="1"/>
    <col min="6917" max="6917" width="8.125" style="86" customWidth="1"/>
    <col min="6918" max="6918" width="9.375" style="86" customWidth="1"/>
    <col min="6919" max="6919" width="8.50390625" style="86" customWidth="1"/>
    <col min="6920" max="6920" width="9.375" style="86" customWidth="1"/>
    <col min="6921" max="7168" width="30.50390625" style="86" customWidth="1"/>
    <col min="7169" max="7169" width="3.625" style="86" customWidth="1"/>
    <col min="7170" max="7170" width="40.125" style="86" customWidth="1"/>
    <col min="7171" max="7172" width="4.50390625" style="86" customWidth="1"/>
    <col min="7173" max="7173" width="8.125" style="86" customWidth="1"/>
    <col min="7174" max="7174" width="9.375" style="86" customWidth="1"/>
    <col min="7175" max="7175" width="8.50390625" style="86" customWidth="1"/>
    <col min="7176" max="7176" width="9.375" style="86" customWidth="1"/>
    <col min="7177" max="7424" width="30.50390625" style="86" customWidth="1"/>
    <col min="7425" max="7425" width="3.625" style="86" customWidth="1"/>
    <col min="7426" max="7426" width="40.125" style="86" customWidth="1"/>
    <col min="7427" max="7428" width="4.50390625" style="86" customWidth="1"/>
    <col min="7429" max="7429" width="8.125" style="86" customWidth="1"/>
    <col min="7430" max="7430" width="9.375" style="86" customWidth="1"/>
    <col min="7431" max="7431" width="8.50390625" style="86" customWidth="1"/>
    <col min="7432" max="7432" width="9.375" style="86" customWidth="1"/>
    <col min="7433" max="7680" width="30.50390625" style="86" customWidth="1"/>
    <col min="7681" max="7681" width="3.625" style="86" customWidth="1"/>
    <col min="7682" max="7682" width="40.125" style="86" customWidth="1"/>
    <col min="7683" max="7684" width="4.50390625" style="86" customWidth="1"/>
    <col min="7685" max="7685" width="8.125" style="86" customWidth="1"/>
    <col min="7686" max="7686" width="9.375" style="86" customWidth="1"/>
    <col min="7687" max="7687" width="8.50390625" style="86" customWidth="1"/>
    <col min="7688" max="7688" width="9.375" style="86" customWidth="1"/>
    <col min="7689" max="7936" width="30.50390625" style="86" customWidth="1"/>
    <col min="7937" max="7937" width="3.625" style="86" customWidth="1"/>
    <col min="7938" max="7938" width="40.125" style="86" customWidth="1"/>
    <col min="7939" max="7940" width="4.50390625" style="86" customWidth="1"/>
    <col min="7941" max="7941" width="8.125" style="86" customWidth="1"/>
    <col min="7942" max="7942" width="9.375" style="86" customWidth="1"/>
    <col min="7943" max="7943" width="8.50390625" style="86" customWidth="1"/>
    <col min="7944" max="7944" width="9.375" style="86" customWidth="1"/>
    <col min="7945" max="8192" width="30.50390625" style="86" customWidth="1"/>
    <col min="8193" max="8193" width="3.625" style="86" customWidth="1"/>
    <col min="8194" max="8194" width="40.125" style="86" customWidth="1"/>
    <col min="8195" max="8196" width="4.50390625" style="86" customWidth="1"/>
    <col min="8197" max="8197" width="8.125" style="86" customWidth="1"/>
    <col min="8198" max="8198" width="9.375" style="86" customWidth="1"/>
    <col min="8199" max="8199" width="8.50390625" style="86" customWidth="1"/>
    <col min="8200" max="8200" width="9.375" style="86" customWidth="1"/>
    <col min="8201" max="8448" width="30.50390625" style="86" customWidth="1"/>
    <col min="8449" max="8449" width="3.625" style="86" customWidth="1"/>
    <col min="8450" max="8450" width="40.125" style="86" customWidth="1"/>
    <col min="8451" max="8452" width="4.50390625" style="86" customWidth="1"/>
    <col min="8453" max="8453" width="8.125" style="86" customWidth="1"/>
    <col min="8454" max="8454" width="9.375" style="86" customWidth="1"/>
    <col min="8455" max="8455" width="8.50390625" style="86" customWidth="1"/>
    <col min="8456" max="8456" width="9.375" style="86" customWidth="1"/>
    <col min="8457" max="8704" width="30.50390625" style="86" customWidth="1"/>
    <col min="8705" max="8705" width="3.625" style="86" customWidth="1"/>
    <col min="8706" max="8706" width="40.125" style="86" customWidth="1"/>
    <col min="8707" max="8708" width="4.50390625" style="86" customWidth="1"/>
    <col min="8709" max="8709" width="8.125" style="86" customWidth="1"/>
    <col min="8710" max="8710" width="9.375" style="86" customWidth="1"/>
    <col min="8711" max="8711" width="8.50390625" style="86" customWidth="1"/>
    <col min="8712" max="8712" width="9.375" style="86" customWidth="1"/>
    <col min="8713" max="8960" width="30.50390625" style="86" customWidth="1"/>
    <col min="8961" max="8961" width="3.625" style="86" customWidth="1"/>
    <col min="8962" max="8962" width="40.125" style="86" customWidth="1"/>
    <col min="8963" max="8964" width="4.50390625" style="86" customWidth="1"/>
    <col min="8965" max="8965" width="8.125" style="86" customWidth="1"/>
    <col min="8966" max="8966" width="9.375" style="86" customWidth="1"/>
    <col min="8967" max="8967" width="8.50390625" style="86" customWidth="1"/>
    <col min="8968" max="8968" width="9.375" style="86" customWidth="1"/>
    <col min="8969" max="9216" width="30.50390625" style="86" customWidth="1"/>
    <col min="9217" max="9217" width="3.625" style="86" customWidth="1"/>
    <col min="9218" max="9218" width="40.125" style="86" customWidth="1"/>
    <col min="9219" max="9220" width="4.50390625" style="86" customWidth="1"/>
    <col min="9221" max="9221" width="8.125" style="86" customWidth="1"/>
    <col min="9222" max="9222" width="9.375" style="86" customWidth="1"/>
    <col min="9223" max="9223" width="8.50390625" style="86" customWidth="1"/>
    <col min="9224" max="9224" width="9.375" style="86" customWidth="1"/>
    <col min="9225" max="9472" width="30.50390625" style="86" customWidth="1"/>
    <col min="9473" max="9473" width="3.625" style="86" customWidth="1"/>
    <col min="9474" max="9474" width="40.125" style="86" customWidth="1"/>
    <col min="9475" max="9476" width="4.50390625" style="86" customWidth="1"/>
    <col min="9477" max="9477" width="8.125" style="86" customWidth="1"/>
    <col min="9478" max="9478" width="9.375" style="86" customWidth="1"/>
    <col min="9479" max="9479" width="8.50390625" style="86" customWidth="1"/>
    <col min="9480" max="9480" width="9.375" style="86" customWidth="1"/>
    <col min="9481" max="9728" width="30.50390625" style="86" customWidth="1"/>
    <col min="9729" max="9729" width="3.625" style="86" customWidth="1"/>
    <col min="9730" max="9730" width="40.125" style="86" customWidth="1"/>
    <col min="9731" max="9732" width="4.50390625" style="86" customWidth="1"/>
    <col min="9733" max="9733" width="8.125" style="86" customWidth="1"/>
    <col min="9734" max="9734" width="9.375" style="86" customWidth="1"/>
    <col min="9735" max="9735" width="8.50390625" style="86" customWidth="1"/>
    <col min="9736" max="9736" width="9.375" style="86" customWidth="1"/>
    <col min="9737" max="9984" width="30.50390625" style="86" customWidth="1"/>
    <col min="9985" max="9985" width="3.625" style="86" customWidth="1"/>
    <col min="9986" max="9986" width="40.125" style="86" customWidth="1"/>
    <col min="9987" max="9988" width="4.50390625" style="86" customWidth="1"/>
    <col min="9989" max="9989" width="8.125" style="86" customWidth="1"/>
    <col min="9990" max="9990" width="9.375" style="86" customWidth="1"/>
    <col min="9991" max="9991" width="8.50390625" style="86" customWidth="1"/>
    <col min="9992" max="9992" width="9.375" style="86" customWidth="1"/>
    <col min="9993" max="10240" width="30.50390625" style="86" customWidth="1"/>
    <col min="10241" max="10241" width="3.625" style="86" customWidth="1"/>
    <col min="10242" max="10242" width="40.125" style="86" customWidth="1"/>
    <col min="10243" max="10244" width="4.50390625" style="86" customWidth="1"/>
    <col min="10245" max="10245" width="8.125" style="86" customWidth="1"/>
    <col min="10246" max="10246" width="9.375" style="86" customWidth="1"/>
    <col min="10247" max="10247" width="8.50390625" style="86" customWidth="1"/>
    <col min="10248" max="10248" width="9.375" style="86" customWidth="1"/>
    <col min="10249" max="10496" width="30.50390625" style="86" customWidth="1"/>
    <col min="10497" max="10497" width="3.625" style="86" customWidth="1"/>
    <col min="10498" max="10498" width="40.125" style="86" customWidth="1"/>
    <col min="10499" max="10500" width="4.50390625" style="86" customWidth="1"/>
    <col min="10501" max="10501" width="8.125" style="86" customWidth="1"/>
    <col min="10502" max="10502" width="9.375" style="86" customWidth="1"/>
    <col min="10503" max="10503" width="8.50390625" style="86" customWidth="1"/>
    <col min="10504" max="10504" width="9.375" style="86" customWidth="1"/>
    <col min="10505" max="10752" width="30.50390625" style="86" customWidth="1"/>
    <col min="10753" max="10753" width="3.625" style="86" customWidth="1"/>
    <col min="10754" max="10754" width="40.125" style="86" customWidth="1"/>
    <col min="10755" max="10756" width="4.50390625" style="86" customWidth="1"/>
    <col min="10757" max="10757" width="8.125" style="86" customWidth="1"/>
    <col min="10758" max="10758" width="9.375" style="86" customWidth="1"/>
    <col min="10759" max="10759" width="8.50390625" style="86" customWidth="1"/>
    <col min="10760" max="10760" width="9.375" style="86" customWidth="1"/>
    <col min="10761" max="11008" width="30.50390625" style="86" customWidth="1"/>
    <col min="11009" max="11009" width="3.625" style="86" customWidth="1"/>
    <col min="11010" max="11010" width="40.125" style="86" customWidth="1"/>
    <col min="11011" max="11012" width="4.50390625" style="86" customWidth="1"/>
    <col min="11013" max="11013" width="8.125" style="86" customWidth="1"/>
    <col min="11014" max="11014" width="9.375" style="86" customWidth="1"/>
    <col min="11015" max="11015" width="8.50390625" style="86" customWidth="1"/>
    <col min="11016" max="11016" width="9.375" style="86" customWidth="1"/>
    <col min="11017" max="11264" width="30.50390625" style="86" customWidth="1"/>
    <col min="11265" max="11265" width="3.625" style="86" customWidth="1"/>
    <col min="11266" max="11266" width="40.125" style="86" customWidth="1"/>
    <col min="11267" max="11268" width="4.50390625" style="86" customWidth="1"/>
    <col min="11269" max="11269" width="8.125" style="86" customWidth="1"/>
    <col min="11270" max="11270" width="9.375" style="86" customWidth="1"/>
    <col min="11271" max="11271" width="8.50390625" style="86" customWidth="1"/>
    <col min="11272" max="11272" width="9.375" style="86" customWidth="1"/>
    <col min="11273" max="11520" width="30.50390625" style="86" customWidth="1"/>
    <col min="11521" max="11521" width="3.625" style="86" customWidth="1"/>
    <col min="11522" max="11522" width="40.125" style="86" customWidth="1"/>
    <col min="11523" max="11524" width="4.50390625" style="86" customWidth="1"/>
    <col min="11525" max="11525" width="8.125" style="86" customWidth="1"/>
    <col min="11526" max="11526" width="9.375" style="86" customWidth="1"/>
    <col min="11527" max="11527" width="8.50390625" style="86" customWidth="1"/>
    <col min="11528" max="11528" width="9.375" style="86" customWidth="1"/>
    <col min="11529" max="11776" width="30.50390625" style="86" customWidth="1"/>
    <col min="11777" max="11777" width="3.625" style="86" customWidth="1"/>
    <col min="11778" max="11778" width="40.125" style="86" customWidth="1"/>
    <col min="11779" max="11780" width="4.50390625" style="86" customWidth="1"/>
    <col min="11781" max="11781" width="8.125" style="86" customWidth="1"/>
    <col min="11782" max="11782" width="9.375" style="86" customWidth="1"/>
    <col min="11783" max="11783" width="8.50390625" style="86" customWidth="1"/>
    <col min="11784" max="11784" width="9.375" style="86" customWidth="1"/>
    <col min="11785" max="12032" width="30.50390625" style="86" customWidth="1"/>
    <col min="12033" max="12033" width="3.625" style="86" customWidth="1"/>
    <col min="12034" max="12034" width="40.125" style="86" customWidth="1"/>
    <col min="12035" max="12036" width="4.50390625" style="86" customWidth="1"/>
    <col min="12037" max="12037" width="8.125" style="86" customWidth="1"/>
    <col min="12038" max="12038" width="9.375" style="86" customWidth="1"/>
    <col min="12039" max="12039" width="8.50390625" style="86" customWidth="1"/>
    <col min="12040" max="12040" width="9.375" style="86" customWidth="1"/>
    <col min="12041" max="12288" width="30.50390625" style="86" customWidth="1"/>
    <col min="12289" max="12289" width="3.625" style="86" customWidth="1"/>
    <col min="12290" max="12290" width="40.125" style="86" customWidth="1"/>
    <col min="12291" max="12292" width="4.50390625" style="86" customWidth="1"/>
    <col min="12293" max="12293" width="8.125" style="86" customWidth="1"/>
    <col min="12294" max="12294" width="9.375" style="86" customWidth="1"/>
    <col min="12295" max="12295" width="8.50390625" style="86" customWidth="1"/>
    <col min="12296" max="12296" width="9.375" style="86" customWidth="1"/>
    <col min="12297" max="12544" width="30.50390625" style="86" customWidth="1"/>
    <col min="12545" max="12545" width="3.625" style="86" customWidth="1"/>
    <col min="12546" max="12546" width="40.125" style="86" customWidth="1"/>
    <col min="12547" max="12548" width="4.50390625" style="86" customWidth="1"/>
    <col min="12549" max="12549" width="8.125" style="86" customWidth="1"/>
    <col min="12550" max="12550" width="9.375" style="86" customWidth="1"/>
    <col min="12551" max="12551" width="8.50390625" style="86" customWidth="1"/>
    <col min="12552" max="12552" width="9.375" style="86" customWidth="1"/>
    <col min="12553" max="12800" width="30.50390625" style="86" customWidth="1"/>
    <col min="12801" max="12801" width="3.625" style="86" customWidth="1"/>
    <col min="12802" max="12802" width="40.125" style="86" customWidth="1"/>
    <col min="12803" max="12804" width="4.50390625" style="86" customWidth="1"/>
    <col min="12805" max="12805" width="8.125" style="86" customWidth="1"/>
    <col min="12806" max="12806" width="9.375" style="86" customWidth="1"/>
    <col min="12807" max="12807" width="8.50390625" style="86" customWidth="1"/>
    <col min="12808" max="12808" width="9.375" style="86" customWidth="1"/>
    <col min="12809" max="13056" width="30.50390625" style="86" customWidth="1"/>
    <col min="13057" max="13057" width="3.625" style="86" customWidth="1"/>
    <col min="13058" max="13058" width="40.125" style="86" customWidth="1"/>
    <col min="13059" max="13060" width="4.50390625" style="86" customWidth="1"/>
    <col min="13061" max="13061" width="8.125" style="86" customWidth="1"/>
    <col min="13062" max="13062" width="9.375" style="86" customWidth="1"/>
    <col min="13063" max="13063" width="8.50390625" style="86" customWidth="1"/>
    <col min="13064" max="13064" width="9.375" style="86" customWidth="1"/>
    <col min="13065" max="13312" width="30.50390625" style="86" customWidth="1"/>
    <col min="13313" max="13313" width="3.625" style="86" customWidth="1"/>
    <col min="13314" max="13314" width="40.125" style="86" customWidth="1"/>
    <col min="13315" max="13316" width="4.50390625" style="86" customWidth="1"/>
    <col min="13317" max="13317" width="8.125" style="86" customWidth="1"/>
    <col min="13318" max="13318" width="9.375" style="86" customWidth="1"/>
    <col min="13319" max="13319" width="8.50390625" style="86" customWidth="1"/>
    <col min="13320" max="13320" width="9.375" style="86" customWidth="1"/>
    <col min="13321" max="13568" width="30.50390625" style="86" customWidth="1"/>
    <col min="13569" max="13569" width="3.625" style="86" customWidth="1"/>
    <col min="13570" max="13570" width="40.125" style="86" customWidth="1"/>
    <col min="13571" max="13572" width="4.50390625" style="86" customWidth="1"/>
    <col min="13573" max="13573" width="8.125" style="86" customWidth="1"/>
    <col min="13574" max="13574" width="9.375" style="86" customWidth="1"/>
    <col min="13575" max="13575" width="8.50390625" style="86" customWidth="1"/>
    <col min="13576" max="13576" width="9.375" style="86" customWidth="1"/>
    <col min="13577" max="13824" width="30.50390625" style="86" customWidth="1"/>
    <col min="13825" max="13825" width="3.625" style="86" customWidth="1"/>
    <col min="13826" max="13826" width="40.125" style="86" customWidth="1"/>
    <col min="13827" max="13828" width="4.50390625" style="86" customWidth="1"/>
    <col min="13829" max="13829" width="8.125" style="86" customWidth="1"/>
    <col min="13830" max="13830" width="9.375" style="86" customWidth="1"/>
    <col min="13831" max="13831" width="8.50390625" style="86" customWidth="1"/>
    <col min="13832" max="13832" width="9.375" style="86" customWidth="1"/>
    <col min="13833" max="14080" width="30.50390625" style="86" customWidth="1"/>
    <col min="14081" max="14081" width="3.625" style="86" customWidth="1"/>
    <col min="14082" max="14082" width="40.125" style="86" customWidth="1"/>
    <col min="14083" max="14084" width="4.50390625" style="86" customWidth="1"/>
    <col min="14085" max="14085" width="8.125" style="86" customWidth="1"/>
    <col min="14086" max="14086" width="9.375" style="86" customWidth="1"/>
    <col min="14087" max="14087" width="8.50390625" style="86" customWidth="1"/>
    <col min="14088" max="14088" width="9.375" style="86" customWidth="1"/>
    <col min="14089" max="14336" width="30.50390625" style="86" customWidth="1"/>
    <col min="14337" max="14337" width="3.625" style="86" customWidth="1"/>
    <col min="14338" max="14338" width="40.125" style="86" customWidth="1"/>
    <col min="14339" max="14340" width="4.50390625" style="86" customWidth="1"/>
    <col min="14341" max="14341" width="8.125" style="86" customWidth="1"/>
    <col min="14342" max="14342" width="9.375" style="86" customWidth="1"/>
    <col min="14343" max="14343" width="8.50390625" style="86" customWidth="1"/>
    <col min="14344" max="14344" width="9.375" style="86" customWidth="1"/>
    <col min="14345" max="14592" width="30.50390625" style="86" customWidth="1"/>
    <col min="14593" max="14593" width="3.625" style="86" customWidth="1"/>
    <col min="14594" max="14594" width="40.125" style="86" customWidth="1"/>
    <col min="14595" max="14596" width="4.50390625" style="86" customWidth="1"/>
    <col min="14597" max="14597" width="8.125" style="86" customWidth="1"/>
    <col min="14598" max="14598" width="9.375" style="86" customWidth="1"/>
    <col min="14599" max="14599" width="8.50390625" style="86" customWidth="1"/>
    <col min="14600" max="14600" width="9.375" style="86" customWidth="1"/>
    <col min="14601" max="14848" width="30.50390625" style="86" customWidth="1"/>
    <col min="14849" max="14849" width="3.625" style="86" customWidth="1"/>
    <col min="14850" max="14850" width="40.125" style="86" customWidth="1"/>
    <col min="14851" max="14852" width="4.50390625" style="86" customWidth="1"/>
    <col min="14853" max="14853" width="8.125" style="86" customWidth="1"/>
    <col min="14854" max="14854" width="9.375" style="86" customWidth="1"/>
    <col min="14855" max="14855" width="8.50390625" style="86" customWidth="1"/>
    <col min="14856" max="14856" width="9.375" style="86" customWidth="1"/>
    <col min="14857" max="15104" width="30.50390625" style="86" customWidth="1"/>
    <col min="15105" max="15105" width="3.625" style="86" customWidth="1"/>
    <col min="15106" max="15106" width="40.125" style="86" customWidth="1"/>
    <col min="15107" max="15108" width="4.50390625" style="86" customWidth="1"/>
    <col min="15109" max="15109" width="8.125" style="86" customWidth="1"/>
    <col min="15110" max="15110" width="9.375" style="86" customWidth="1"/>
    <col min="15111" max="15111" width="8.50390625" style="86" customWidth="1"/>
    <col min="15112" max="15112" width="9.375" style="86" customWidth="1"/>
    <col min="15113" max="15360" width="30.50390625" style="86" customWidth="1"/>
    <col min="15361" max="15361" width="3.625" style="86" customWidth="1"/>
    <col min="15362" max="15362" width="40.125" style="86" customWidth="1"/>
    <col min="15363" max="15364" width="4.50390625" style="86" customWidth="1"/>
    <col min="15365" max="15365" width="8.125" style="86" customWidth="1"/>
    <col min="15366" max="15366" width="9.375" style="86" customWidth="1"/>
    <col min="15367" max="15367" width="8.50390625" style="86" customWidth="1"/>
    <col min="15368" max="15368" width="9.375" style="86" customWidth="1"/>
    <col min="15369" max="15616" width="30.50390625" style="86" customWidth="1"/>
    <col min="15617" max="15617" width="3.625" style="86" customWidth="1"/>
    <col min="15618" max="15618" width="40.125" style="86" customWidth="1"/>
    <col min="15619" max="15620" width="4.50390625" style="86" customWidth="1"/>
    <col min="15621" max="15621" width="8.125" style="86" customWidth="1"/>
    <col min="15622" max="15622" width="9.375" style="86" customWidth="1"/>
    <col min="15623" max="15623" width="8.50390625" style="86" customWidth="1"/>
    <col min="15624" max="15624" width="9.375" style="86" customWidth="1"/>
    <col min="15625" max="15872" width="30.50390625" style="86" customWidth="1"/>
    <col min="15873" max="15873" width="3.625" style="86" customWidth="1"/>
    <col min="15874" max="15874" width="40.125" style="86" customWidth="1"/>
    <col min="15875" max="15876" width="4.50390625" style="86" customWidth="1"/>
    <col min="15877" max="15877" width="8.125" style="86" customWidth="1"/>
    <col min="15878" max="15878" width="9.375" style="86" customWidth="1"/>
    <col min="15879" max="15879" width="8.50390625" style="86" customWidth="1"/>
    <col min="15880" max="15880" width="9.375" style="86" customWidth="1"/>
    <col min="15881" max="16128" width="30.50390625" style="86" customWidth="1"/>
    <col min="16129" max="16129" width="3.625" style="86" customWidth="1"/>
    <col min="16130" max="16130" width="40.125" style="86" customWidth="1"/>
    <col min="16131" max="16132" width="4.50390625" style="86" customWidth="1"/>
    <col min="16133" max="16133" width="8.125" style="86" customWidth="1"/>
    <col min="16134" max="16134" width="9.375" style="86" customWidth="1"/>
    <col min="16135" max="16135" width="8.50390625" style="86" customWidth="1"/>
    <col min="16136" max="16136" width="9.375" style="86" customWidth="1"/>
    <col min="16137" max="16384" width="30.50390625" style="86" customWidth="1"/>
  </cols>
  <sheetData>
    <row r="2" spans="2:8" s="82" customFormat="1" ht="15.75">
      <c r="B2" s="82" t="s">
        <v>106</v>
      </c>
      <c r="E2" s="83"/>
      <c r="F2" s="83"/>
      <c r="G2" s="244">
        <f>SUM(F17,H24)</f>
        <v>0</v>
      </c>
      <c r="H2" s="244"/>
    </row>
    <row r="3" spans="1:8" ht="15.75">
      <c r="A3" s="84" t="s">
        <v>52</v>
      </c>
      <c r="B3" s="84"/>
      <c r="C3" s="84"/>
      <c r="D3" s="84"/>
      <c r="E3" s="85" t="s">
        <v>53</v>
      </c>
      <c r="F3" s="85"/>
      <c r="G3" s="85"/>
      <c r="H3" s="85"/>
    </row>
    <row r="4" spans="1:8" ht="15.75">
      <c r="A4" s="87" t="s">
        <v>55</v>
      </c>
      <c r="B4" s="88" t="s">
        <v>56</v>
      </c>
      <c r="C4" s="87" t="s">
        <v>57</v>
      </c>
      <c r="D4" s="89" t="s">
        <v>58</v>
      </c>
      <c r="E4" s="90" t="s">
        <v>59</v>
      </c>
      <c r="F4" s="90" t="s">
        <v>60</v>
      </c>
      <c r="G4" s="90"/>
      <c r="H4" s="90"/>
    </row>
    <row r="5" spans="1:8" ht="15.75">
      <c r="A5" s="91"/>
      <c r="B5" s="92" t="s">
        <v>100</v>
      </c>
      <c r="C5" s="86" t="s">
        <v>19</v>
      </c>
      <c r="D5" s="93">
        <v>155</v>
      </c>
      <c r="E5" s="123"/>
      <c r="F5" s="94">
        <f>D5*E5</f>
        <v>0</v>
      </c>
      <c r="G5" s="94"/>
      <c r="H5" s="105"/>
    </row>
    <row r="6" spans="1:8" ht="15.75">
      <c r="A6" s="91"/>
      <c r="B6" s="92" t="s">
        <v>101</v>
      </c>
      <c r="C6" s="86" t="s">
        <v>8</v>
      </c>
      <c r="D6" s="93">
        <v>18</v>
      </c>
      <c r="E6" s="124"/>
      <c r="F6" s="95">
        <v>0</v>
      </c>
      <c r="G6" s="95"/>
      <c r="H6" s="94"/>
    </row>
    <row r="7" spans="1:10" ht="15" customHeight="1">
      <c r="A7" s="96"/>
      <c r="B7" s="97" t="s">
        <v>102</v>
      </c>
      <c r="C7" s="92" t="s">
        <v>19</v>
      </c>
      <c r="D7" s="93">
        <v>2</v>
      </c>
      <c r="E7" s="124"/>
      <c r="F7" s="95">
        <v>0</v>
      </c>
      <c r="G7" s="94"/>
      <c r="H7" s="94"/>
      <c r="I7" s="98"/>
      <c r="J7" s="99"/>
    </row>
    <row r="8" spans="1:8" ht="15.75">
      <c r="A8" s="91"/>
      <c r="B8" s="93" t="s">
        <v>84</v>
      </c>
      <c r="C8" s="92" t="s">
        <v>78</v>
      </c>
      <c r="D8" s="93">
        <v>1</v>
      </c>
      <c r="E8" s="123"/>
      <c r="F8" s="95">
        <v>0</v>
      </c>
      <c r="G8" s="95"/>
      <c r="H8" s="94"/>
    </row>
    <row r="9" spans="1:8" ht="15.75">
      <c r="A9" s="91"/>
      <c r="B9" s="100" t="s">
        <v>103</v>
      </c>
      <c r="C9" s="92" t="s">
        <v>8</v>
      </c>
      <c r="D9" s="93">
        <v>4</v>
      </c>
      <c r="E9" s="123"/>
      <c r="F9" s="94">
        <f>D9*E9</f>
        <v>0</v>
      </c>
      <c r="G9" s="94"/>
      <c r="H9" s="94"/>
    </row>
    <row r="10" spans="1:8" ht="15.75">
      <c r="A10" s="91"/>
      <c r="B10" s="93" t="s">
        <v>104</v>
      </c>
      <c r="C10" s="92" t="s">
        <v>19</v>
      </c>
      <c r="D10" s="93">
        <v>12</v>
      </c>
      <c r="E10" s="123"/>
      <c r="F10" s="94">
        <f>D10*E10</f>
        <v>0</v>
      </c>
      <c r="G10" s="95"/>
      <c r="H10" s="94"/>
    </row>
    <row r="11" spans="1:8" ht="15.75">
      <c r="A11" s="91"/>
      <c r="B11" s="101" t="s">
        <v>81</v>
      </c>
      <c r="C11" s="92" t="s">
        <v>8</v>
      </c>
      <c r="D11" s="93">
        <v>1</v>
      </c>
      <c r="E11" s="123"/>
      <c r="F11" s="94">
        <f>D11*E11</f>
        <v>0</v>
      </c>
      <c r="G11" s="94"/>
      <c r="H11" s="94"/>
    </row>
    <row r="12" spans="1:8" ht="15.75">
      <c r="A12" s="91"/>
      <c r="B12" s="93" t="s">
        <v>83</v>
      </c>
      <c r="C12" s="93" t="s">
        <v>21</v>
      </c>
      <c r="D12" s="93">
        <v>1</v>
      </c>
      <c r="E12" s="123"/>
      <c r="F12" s="95">
        <v>0</v>
      </c>
      <c r="G12" s="95"/>
      <c r="H12" s="94"/>
    </row>
    <row r="13" spans="1:8" ht="15.75">
      <c r="A13" s="91"/>
      <c r="B13" s="93" t="s">
        <v>85</v>
      </c>
      <c r="C13" s="92" t="s">
        <v>78</v>
      </c>
      <c r="D13" s="93">
        <v>1</v>
      </c>
      <c r="E13" s="123"/>
      <c r="F13" s="95">
        <v>0</v>
      </c>
      <c r="G13" s="94"/>
      <c r="H13" s="94"/>
    </row>
    <row r="14" spans="1:8" ht="15.75">
      <c r="A14" s="91"/>
      <c r="B14" s="93" t="s">
        <v>86</v>
      </c>
      <c r="C14" s="92" t="s">
        <v>78</v>
      </c>
      <c r="D14" s="93">
        <v>1</v>
      </c>
      <c r="E14" s="123"/>
      <c r="F14" s="95">
        <v>0</v>
      </c>
      <c r="G14" s="95"/>
      <c r="H14" s="94"/>
    </row>
    <row r="15" spans="1:8" ht="15.75">
      <c r="A15" s="91"/>
      <c r="B15" s="93" t="s">
        <v>105</v>
      </c>
      <c r="C15" s="93" t="s">
        <v>19</v>
      </c>
      <c r="D15" s="93">
        <v>1</v>
      </c>
      <c r="E15" s="123"/>
      <c r="F15" s="95">
        <v>0</v>
      </c>
      <c r="G15" s="94"/>
      <c r="H15" s="94"/>
    </row>
    <row r="16" spans="1:8" ht="15.75">
      <c r="A16" s="91"/>
      <c r="B16" s="93" t="s">
        <v>90</v>
      </c>
      <c r="C16" s="93" t="s">
        <v>19</v>
      </c>
      <c r="D16" s="93">
        <v>1</v>
      </c>
      <c r="E16" s="123"/>
      <c r="F16" s="102">
        <v>0</v>
      </c>
      <c r="G16" s="102"/>
      <c r="H16" s="103"/>
    </row>
    <row r="17" spans="1:8" ht="15.75">
      <c r="A17" s="91"/>
      <c r="B17" s="104" t="s">
        <v>60</v>
      </c>
      <c r="C17" s="84"/>
      <c r="D17" s="84"/>
      <c r="E17" s="105"/>
      <c r="F17" s="106">
        <f>SUM(F5:F16)</f>
        <v>0</v>
      </c>
      <c r="G17" s="107"/>
      <c r="H17" s="106"/>
    </row>
    <row r="18" spans="1:8" ht="15.75">
      <c r="A18" s="91"/>
      <c r="B18" s="92"/>
      <c r="C18" s="92"/>
      <c r="D18" s="92"/>
      <c r="E18" s="94"/>
      <c r="F18" s="94"/>
      <c r="G18" s="94"/>
      <c r="H18" s="94"/>
    </row>
    <row r="19" spans="1:8" ht="15.75">
      <c r="A19" s="91"/>
      <c r="B19" s="108" t="s">
        <v>94</v>
      </c>
      <c r="C19" s="92"/>
      <c r="D19" s="92"/>
      <c r="E19" s="94"/>
      <c r="F19" s="94"/>
      <c r="H19" s="94"/>
    </row>
    <row r="20" spans="1:8" ht="15.75">
      <c r="A20" s="110"/>
      <c r="B20" s="93" t="s">
        <v>87</v>
      </c>
      <c r="C20" s="93" t="s">
        <v>95</v>
      </c>
      <c r="D20" s="93">
        <v>1</v>
      </c>
      <c r="E20" s="94"/>
      <c r="G20" s="125"/>
      <c r="H20" s="94">
        <f>PRODUCT(D20*G20)</f>
        <v>0</v>
      </c>
    </row>
    <row r="21" spans="1:8" ht="15.75">
      <c r="A21" s="91"/>
      <c r="B21" s="93" t="s">
        <v>96</v>
      </c>
      <c r="C21" s="93" t="s">
        <v>95</v>
      </c>
      <c r="D21" s="93">
        <v>1</v>
      </c>
      <c r="E21" s="94"/>
      <c r="F21" s="95"/>
      <c r="G21" s="123"/>
      <c r="H21" s="94">
        <f>PRODUCT(D21*G21)</f>
        <v>0</v>
      </c>
    </row>
    <row r="22" spans="1:8" ht="15.75">
      <c r="A22" s="91"/>
      <c r="B22" s="101" t="s">
        <v>97</v>
      </c>
      <c r="C22" s="92" t="s">
        <v>95</v>
      </c>
      <c r="D22" s="92">
        <v>1</v>
      </c>
      <c r="E22" s="94"/>
      <c r="F22" s="94"/>
      <c r="G22" s="125"/>
      <c r="H22" s="94">
        <v>0</v>
      </c>
    </row>
    <row r="23" spans="1:8" ht="15.75">
      <c r="A23" s="91"/>
      <c r="B23" s="88" t="s">
        <v>98</v>
      </c>
      <c r="C23" s="88" t="s">
        <v>95</v>
      </c>
      <c r="D23" s="88">
        <v>1</v>
      </c>
      <c r="E23" s="103"/>
      <c r="F23" s="103"/>
      <c r="G23" s="126"/>
      <c r="H23" s="103">
        <v>0</v>
      </c>
    </row>
    <row r="24" spans="2:8" ht="15.75">
      <c r="B24" s="111" t="s">
        <v>60</v>
      </c>
      <c r="C24" s="88"/>
      <c r="D24" s="88"/>
      <c r="E24" s="103"/>
      <c r="F24" s="112"/>
      <c r="G24" s="113"/>
      <c r="H24" s="114">
        <f>SUM(H20:H23)</f>
        <v>0</v>
      </c>
    </row>
    <row r="68" ht="15.75">
      <c r="A68" s="115"/>
    </row>
    <row r="69" spans="1:8" ht="15.75">
      <c r="A69" s="115"/>
      <c r="C69" s="115"/>
      <c r="D69" s="116"/>
      <c r="E69" s="117"/>
      <c r="F69" s="117"/>
      <c r="G69" s="117"/>
      <c r="H69" s="117"/>
    </row>
    <row r="70" ht="15.75">
      <c r="A70" s="115"/>
    </row>
    <row r="71" ht="15.75">
      <c r="A71" s="115"/>
    </row>
    <row r="72" ht="15.75">
      <c r="A72" s="115"/>
    </row>
    <row r="73" ht="15.75">
      <c r="A73" s="115"/>
    </row>
    <row r="74" ht="15.75">
      <c r="A74" s="115"/>
    </row>
    <row r="75" ht="15.75">
      <c r="A75" s="115"/>
    </row>
    <row r="76" ht="15.75">
      <c r="A76" s="115"/>
    </row>
    <row r="77" ht="15.75">
      <c r="A77" s="115"/>
    </row>
    <row r="78" ht="15.75">
      <c r="A78" s="115"/>
    </row>
    <row r="79" ht="15.75">
      <c r="A79" s="115"/>
    </row>
    <row r="80" ht="15.75">
      <c r="A80" s="115"/>
    </row>
    <row r="81" ht="15.75">
      <c r="A81" s="115"/>
    </row>
    <row r="82" ht="15.75">
      <c r="A82" s="115"/>
    </row>
    <row r="83" ht="15.75">
      <c r="A83" s="115"/>
    </row>
    <row r="84" ht="15.75">
      <c r="A84" s="115"/>
    </row>
    <row r="85" ht="15.75">
      <c r="A85" s="115"/>
    </row>
    <row r="86" ht="15.75">
      <c r="A86" s="115"/>
    </row>
    <row r="87" ht="15.75">
      <c r="A87" s="115"/>
    </row>
    <row r="88" ht="15.75">
      <c r="A88" s="115"/>
    </row>
    <row r="89" spans="1:2" ht="15.75">
      <c r="A89" s="115"/>
      <c r="B89" s="118"/>
    </row>
    <row r="90" spans="1:2" ht="15.75">
      <c r="A90" s="115"/>
      <c r="B90" s="119"/>
    </row>
    <row r="91" ht="15.75">
      <c r="A91" s="115"/>
    </row>
    <row r="92" ht="15.75">
      <c r="A92" s="115"/>
    </row>
    <row r="93" ht="15.75">
      <c r="A93" s="115"/>
    </row>
    <row r="94" spans="1:2" ht="15.75">
      <c r="A94" s="115"/>
      <c r="B94" s="119"/>
    </row>
    <row r="95" spans="1:2" ht="15.75">
      <c r="A95" s="115"/>
      <c r="B95" s="119"/>
    </row>
    <row r="96" spans="1:2" ht="15.75">
      <c r="A96" s="115"/>
      <c r="B96" s="119"/>
    </row>
    <row r="97" spans="1:5" ht="15.75">
      <c r="A97" s="115"/>
      <c r="B97" s="118"/>
      <c r="E97" s="120"/>
    </row>
    <row r="98" spans="1:5" ht="15.75">
      <c r="A98" s="115"/>
      <c r="B98" s="119"/>
      <c r="E98" s="120"/>
    </row>
    <row r="99" ht="15.75">
      <c r="A99" s="115"/>
    </row>
    <row r="100" ht="15.75">
      <c r="A100" s="115"/>
    </row>
    <row r="101" spans="1:2" ht="15.75">
      <c r="A101" s="115"/>
      <c r="B101" s="118"/>
    </row>
    <row r="102" ht="15.75">
      <c r="A102" s="115"/>
    </row>
    <row r="103" spans="1:2" ht="15.75">
      <c r="A103" s="115"/>
      <c r="B103" s="119"/>
    </row>
    <row r="104" spans="1:2" ht="15.75">
      <c r="A104" s="115"/>
      <c r="B104" s="119"/>
    </row>
    <row r="105" ht="15.75">
      <c r="A105" s="115"/>
    </row>
    <row r="106" ht="15.75">
      <c r="A106" s="115"/>
    </row>
    <row r="107" ht="15.75">
      <c r="A107" s="115"/>
    </row>
    <row r="108" ht="15.75">
      <c r="A108" s="115"/>
    </row>
    <row r="109" ht="15.75">
      <c r="A109" s="115"/>
    </row>
    <row r="110" ht="15.75">
      <c r="A110" s="115"/>
    </row>
    <row r="111" ht="15.75">
      <c r="A111" s="115"/>
    </row>
    <row r="112" ht="15.75">
      <c r="A112" s="115"/>
    </row>
    <row r="113" spans="1:5" ht="15.75">
      <c r="A113" s="115"/>
      <c r="E113" s="120"/>
    </row>
    <row r="114" spans="1:5" ht="15.75">
      <c r="A114" s="115"/>
      <c r="E114" s="120"/>
    </row>
    <row r="115" ht="15.75">
      <c r="A115" s="115"/>
    </row>
    <row r="116" ht="15.75">
      <c r="A116" s="115"/>
    </row>
    <row r="117" ht="15.75">
      <c r="A117" s="115"/>
    </row>
    <row r="118" ht="15.75">
      <c r="A118" s="115"/>
    </row>
    <row r="119" ht="15.75">
      <c r="A119" s="115"/>
    </row>
    <row r="120" spans="1:5" ht="15.75">
      <c r="A120" s="115"/>
      <c r="E120" s="121"/>
    </row>
    <row r="121" ht="15.75">
      <c r="A121" s="115"/>
    </row>
    <row r="122" spans="1:5" ht="15.75">
      <c r="A122" s="115"/>
      <c r="E122" s="122"/>
    </row>
    <row r="123" ht="15.75">
      <c r="A123" s="115"/>
    </row>
    <row r="124" ht="15.75">
      <c r="A124" s="115"/>
    </row>
    <row r="125" spans="1:5" ht="15.75">
      <c r="A125" s="115"/>
      <c r="E125" s="121"/>
    </row>
    <row r="126" ht="15.75">
      <c r="A126" s="115"/>
    </row>
    <row r="127" spans="1:5" ht="15.75">
      <c r="A127" s="115"/>
      <c r="B127" s="119"/>
      <c r="E127" s="121"/>
    </row>
    <row r="128" ht="15.75">
      <c r="A128" s="115"/>
    </row>
    <row r="129" spans="1:2" ht="15.75">
      <c r="A129" s="115"/>
      <c r="B129" s="119"/>
    </row>
    <row r="130" spans="1:2" ht="15.75">
      <c r="A130" s="115"/>
      <c r="B130" s="119"/>
    </row>
    <row r="131" spans="1:5" ht="15.75">
      <c r="A131" s="115"/>
      <c r="B131" s="119"/>
      <c r="E131" s="121"/>
    </row>
    <row r="132" spans="1:6" ht="15.75">
      <c r="A132" s="115"/>
      <c r="E132" s="121"/>
      <c r="F132" s="121"/>
    </row>
    <row r="133" spans="1:5" ht="15.75">
      <c r="A133" s="115"/>
      <c r="B133" s="119"/>
      <c r="E133" s="121"/>
    </row>
    <row r="134" spans="1:6" ht="15.75">
      <c r="A134" s="115"/>
      <c r="E134" s="121"/>
      <c r="F134" s="121"/>
    </row>
    <row r="135" spans="1:5" ht="15.75">
      <c r="A135" s="115"/>
      <c r="B135" s="119"/>
      <c r="E135" s="121"/>
    </row>
    <row r="136" spans="1:6" ht="15.75">
      <c r="A136" s="115"/>
      <c r="E136" s="121"/>
      <c r="F136" s="121"/>
    </row>
    <row r="137" spans="1:5" ht="15.75">
      <c r="A137" s="115"/>
      <c r="B137" s="119"/>
      <c r="E137" s="121"/>
    </row>
    <row r="138" spans="1:6" ht="15.75">
      <c r="A138" s="115"/>
      <c r="E138" s="121"/>
      <c r="F138" s="121"/>
    </row>
    <row r="139" ht="15.75">
      <c r="A139" s="115"/>
    </row>
    <row r="140" ht="15.75">
      <c r="A140" s="115"/>
    </row>
    <row r="141" ht="15.75">
      <c r="A141" s="115"/>
    </row>
    <row r="142" ht="15.75">
      <c r="A142" s="115"/>
    </row>
    <row r="143" spans="2:5" ht="15.75">
      <c r="B143" s="119"/>
      <c r="E143" s="121"/>
    </row>
    <row r="144" spans="1:6" ht="15.75">
      <c r="A144" s="115"/>
      <c r="E144" s="121"/>
      <c r="F144" s="121"/>
    </row>
    <row r="145" spans="2:5" ht="15.75">
      <c r="B145" s="119"/>
      <c r="E145" s="121"/>
    </row>
    <row r="146" spans="1:6" ht="15.75">
      <c r="A146" s="115"/>
      <c r="B146" s="119"/>
      <c r="E146" s="121"/>
      <c r="F146" s="121"/>
    </row>
    <row r="147" spans="2:5" ht="15.75">
      <c r="B147" s="118"/>
      <c r="E147" s="121"/>
    </row>
    <row r="148" spans="1:6" ht="15.75">
      <c r="A148" s="115"/>
      <c r="B148" s="118"/>
      <c r="E148" s="121"/>
      <c r="F148" s="121"/>
    </row>
    <row r="149" ht="15.75">
      <c r="A149" s="115"/>
    </row>
    <row r="150" ht="15.75">
      <c r="A150" s="115"/>
    </row>
    <row r="151" ht="15.75">
      <c r="A151" s="115"/>
    </row>
    <row r="152" ht="15.75">
      <c r="A152" s="115"/>
    </row>
    <row r="153" ht="15.75">
      <c r="A153" s="115"/>
    </row>
    <row r="154" ht="15.75">
      <c r="A154" s="115"/>
    </row>
    <row r="155" spans="1:2" ht="15.75">
      <c r="A155" s="115"/>
      <c r="B155" s="119"/>
    </row>
    <row r="156" spans="1:2" ht="15.75">
      <c r="A156" s="115"/>
      <c r="B156" s="119"/>
    </row>
    <row r="157" ht="15.75">
      <c r="A157" s="115"/>
    </row>
    <row r="158" ht="15.75">
      <c r="A158" s="115"/>
    </row>
    <row r="159" ht="15.75">
      <c r="A159" s="115"/>
    </row>
    <row r="160" ht="15.75">
      <c r="A160" s="115"/>
    </row>
    <row r="161" ht="15.75">
      <c r="A161" s="115"/>
    </row>
    <row r="162" ht="15.75">
      <c r="A162" s="115"/>
    </row>
    <row r="163" ht="15.75">
      <c r="A163" s="115"/>
    </row>
    <row r="164" ht="15.75">
      <c r="A164" s="115"/>
    </row>
    <row r="165" ht="15.75">
      <c r="A165" s="115"/>
    </row>
    <row r="166" ht="15.75">
      <c r="A166" s="115"/>
    </row>
    <row r="167" ht="15.75">
      <c r="A167" s="115"/>
    </row>
    <row r="168" ht="15.75">
      <c r="A168" s="115"/>
    </row>
    <row r="169" ht="15.75">
      <c r="A169" s="115"/>
    </row>
    <row r="170" ht="15.75">
      <c r="A170" s="115"/>
    </row>
    <row r="171" ht="15.75">
      <c r="A171" s="115"/>
    </row>
    <row r="172" ht="15.75">
      <c r="A172" s="115"/>
    </row>
    <row r="173" ht="15.75">
      <c r="A173" s="115"/>
    </row>
    <row r="174" ht="15.75">
      <c r="A174" s="115"/>
    </row>
    <row r="175" ht="15.75">
      <c r="A175" s="115"/>
    </row>
    <row r="176" ht="15.75">
      <c r="A176" s="115"/>
    </row>
    <row r="177" ht="15.75">
      <c r="A177" s="115"/>
    </row>
    <row r="178" ht="15.75">
      <c r="A178" s="115"/>
    </row>
    <row r="179" ht="15.75">
      <c r="A179" s="115"/>
    </row>
    <row r="180" spans="1:5" ht="15.75">
      <c r="A180" s="115"/>
      <c r="E180" s="121"/>
    </row>
    <row r="181" spans="1:5" ht="15.75">
      <c r="A181" s="115"/>
      <c r="E181" s="121"/>
    </row>
    <row r="182" spans="1:5" ht="15.75">
      <c r="A182" s="115"/>
      <c r="E182" s="121"/>
    </row>
    <row r="183" ht="15.75">
      <c r="A183" s="115"/>
    </row>
    <row r="184" ht="15.75">
      <c r="A184" s="115"/>
    </row>
    <row r="185" spans="1:5" ht="15.75">
      <c r="A185" s="115"/>
      <c r="B185" s="118"/>
      <c r="E185" s="121"/>
    </row>
    <row r="186" ht="15.75">
      <c r="A186" s="115"/>
    </row>
    <row r="187" ht="15.75">
      <c r="A187" s="115"/>
    </row>
    <row r="188" ht="15.75">
      <c r="A188" s="115"/>
    </row>
    <row r="189" ht="15.75">
      <c r="A189" s="115"/>
    </row>
    <row r="190" ht="15.75">
      <c r="A190" s="115"/>
    </row>
    <row r="191" ht="15.75">
      <c r="A191" s="115"/>
    </row>
    <row r="192" ht="15.75">
      <c r="A192" s="115"/>
    </row>
    <row r="193" ht="15.75">
      <c r="A193" s="115"/>
    </row>
    <row r="194" ht="15.75">
      <c r="A194" s="115"/>
    </row>
    <row r="195" ht="15.75">
      <c r="A195" s="115"/>
    </row>
    <row r="196" ht="15.75">
      <c r="A196" s="115"/>
    </row>
    <row r="197" ht="15.75">
      <c r="A197" s="115"/>
    </row>
    <row r="198" ht="15.75">
      <c r="A198" s="115"/>
    </row>
    <row r="199" ht="15.75">
      <c r="A199" s="115"/>
    </row>
    <row r="200" ht="15.75">
      <c r="A200" s="115"/>
    </row>
    <row r="201" ht="15.75">
      <c r="A201" s="115"/>
    </row>
    <row r="202" ht="15.75">
      <c r="A202" s="115"/>
    </row>
    <row r="203" ht="15.75">
      <c r="A203" s="115"/>
    </row>
    <row r="204" ht="15.75">
      <c r="A204" s="115"/>
    </row>
    <row r="205" ht="15.75">
      <c r="A205" s="115"/>
    </row>
    <row r="206" ht="15.75">
      <c r="A206" s="115"/>
    </row>
    <row r="207" ht="15.75">
      <c r="A207" s="115"/>
    </row>
    <row r="208" ht="15.75">
      <c r="A208" s="115"/>
    </row>
    <row r="209" ht="15.75">
      <c r="A209" s="115"/>
    </row>
    <row r="210" ht="15.75">
      <c r="A210" s="115"/>
    </row>
    <row r="211" ht="15.75">
      <c r="A211" s="115"/>
    </row>
    <row r="212" ht="15.75">
      <c r="A212" s="115"/>
    </row>
    <row r="213" ht="15.75">
      <c r="A213" s="115"/>
    </row>
    <row r="214" ht="15.75">
      <c r="A214" s="115"/>
    </row>
    <row r="215" ht="15.75">
      <c r="A215" s="115"/>
    </row>
    <row r="216" ht="15.75">
      <c r="A216" s="115"/>
    </row>
    <row r="217" ht="15.75">
      <c r="A217" s="115"/>
    </row>
    <row r="218" ht="15.75">
      <c r="A218" s="115"/>
    </row>
    <row r="219" ht="15.75">
      <c r="A219" s="115"/>
    </row>
    <row r="220" ht="15.75">
      <c r="A220" s="115"/>
    </row>
    <row r="221" spans="6:8" ht="15.75">
      <c r="F221" s="122"/>
      <c r="G221" s="122"/>
      <c r="H221" s="122"/>
    </row>
    <row r="225" spans="6:8" ht="15.75">
      <c r="F225" s="122"/>
      <c r="G225" s="122"/>
      <c r="H225" s="122"/>
    </row>
    <row r="226" spans="6:8" ht="15.75">
      <c r="F226" s="122"/>
      <c r="G226" s="122"/>
      <c r="H226" s="122"/>
    </row>
    <row r="234" ht="15.75">
      <c r="B234" s="119"/>
    </row>
    <row r="235" ht="15.75">
      <c r="B235" s="119"/>
    </row>
    <row r="236" spans="6:8" ht="15.75">
      <c r="F236" s="122"/>
      <c r="G236" s="122"/>
      <c r="H236" s="122"/>
    </row>
    <row r="238" ht="15.75">
      <c r="B238" s="119"/>
    </row>
    <row r="239" ht="15.75">
      <c r="B239" s="119"/>
    </row>
    <row r="242" ht="15.75">
      <c r="A242" s="115"/>
    </row>
    <row r="245" spans="6:8" ht="15.75">
      <c r="F245" s="122"/>
      <c r="G245" s="122"/>
      <c r="H245" s="122"/>
    </row>
  </sheetData>
  <sheetProtection algorithmName="SHA-512" hashValue="ajiqngjRV/Ur6ams93IV/5pvkAwLSkHQQGseMh3GolTqKiaO3oP60zvhoBm0zXcgm/UYxUoGuqImJPkFG3hKQg==" saltValue="tlFEu1b/aiyBlX3V91MfVg==" spinCount="100000" sheet="1" formatCells="0" formatColumns="0" formatRows="0"/>
  <mergeCells count="1">
    <mergeCell ref="G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71EF-B2D1-074E-AD89-68A4DEC4B7A1}">
  <sheetPr>
    <pageSetUpPr fitToPage="1"/>
  </sheetPr>
  <dimension ref="A1:H76"/>
  <sheetViews>
    <sheetView zoomScale="125" zoomScaleNormal="125" workbookViewId="0" topLeftCell="A1">
      <selection activeCell="I50" sqref="I50"/>
    </sheetView>
  </sheetViews>
  <sheetFormatPr defaultColWidth="9.125" defaultRowHeight="15.75"/>
  <cols>
    <col min="1" max="1" width="6.50390625" style="169" customWidth="1"/>
    <col min="2" max="2" width="63.50390625" style="133" customWidth="1"/>
    <col min="3" max="3" width="18.375" style="169" customWidth="1"/>
    <col min="4" max="5" width="8.125" style="169" customWidth="1"/>
    <col min="6" max="6" width="13.125" style="169" customWidth="1"/>
    <col min="7" max="7" width="14.375" style="131" customWidth="1"/>
    <col min="8" max="197" width="9.125" style="133" customWidth="1"/>
    <col min="198" max="198" width="6.50390625" style="133" customWidth="1"/>
    <col min="199" max="199" width="63.50390625" style="133" customWidth="1"/>
    <col min="200" max="200" width="18.375" style="133" customWidth="1"/>
    <col min="201" max="202" width="8.125" style="133" customWidth="1"/>
    <col min="203" max="203" width="13.125" style="133" customWidth="1"/>
    <col min="204" max="204" width="14.375" style="133" customWidth="1"/>
    <col min="205" max="206" width="9.125" style="133" customWidth="1"/>
    <col min="207" max="207" width="10.875" style="133" customWidth="1"/>
    <col min="208" max="453" width="9.125" style="133" customWidth="1"/>
    <col min="454" max="454" width="6.50390625" style="133" customWidth="1"/>
    <col min="455" max="455" width="63.50390625" style="133" customWidth="1"/>
    <col min="456" max="456" width="18.375" style="133" customWidth="1"/>
    <col min="457" max="458" width="8.125" style="133" customWidth="1"/>
    <col min="459" max="459" width="13.125" style="133" customWidth="1"/>
    <col min="460" max="460" width="14.375" style="133" customWidth="1"/>
    <col min="461" max="462" width="9.125" style="133" customWidth="1"/>
    <col min="463" max="463" width="10.875" style="133" customWidth="1"/>
    <col min="464" max="709" width="9.125" style="133" customWidth="1"/>
    <col min="710" max="710" width="6.50390625" style="133" customWidth="1"/>
    <col min="711" max="711" width="63.50390625" style="133" customWidth="1"/>
    <col min="712" max="712" width="18.375" style="133" customWidth="1"/>
    <col min="713" max="714" width="8.125" style="133" customWidth="1"/>
    <col min="715" max="715" width="13.125" style="133" customWidth="1"/>
    <col min="716" max="716" width="14.375" style="133" customWidth="1"/>
    <col min="717" max="718" width="9.125" style="133" customWidth="1"/>
    <col min="719" max="719" width="10.875" style="133" customWidth="1"/>
    <col min="720" max="965" width="9.125" style="133" customWidth="1"/>
    <col min="966" max="966" width="6.50390625" style="133" customWidth="1"/>
    <col min="967" max="967" width="63.50390625" style="133" customWidth="1"/>
    <col min="968" max="968" width="18.375" style="133" customWidth="1"/>
    <col min="969" max="970" width="8.125" style="133" customWidth="1"/>
    <col min="971" max="971" width="13.125" style="133" customWidth="1"/>
    <col min="972" max="972" width="14.375" style="133" customWidth="1"/>
    <col min="973" max="974" width="9.125" style="133" customWidth="1"/>
    <col min="975" max="975" width="10.875" style="133" customWidth="1"/>
    <col min="976" max="1221" width="9.125" style="133" customWidth="1"/>
    <col min="1222" max="1222" width="6.50390625" style="133" customWidth="1"/>
    <col min="1223" max="1223" width="63.50390625" style="133" customWidth="1"/>
    <col min="1224" max="1224" width="18.375" style="133" customWidth="1"/>
    <col min="1225" max="1226" width="8.125" style="133" customWidth="1"/>
    <col min="1227" max="1227" width="13.125" style="133" customWidth="1"/>
    <col min="1228" max="1228" width="14.375" style="133" customWidth="1"/>
    <col min="1229" max="1230" width="9.125" style="133" customWidth="1"/>
    <col min="1231" max="1231" width="10.875" style="133" customWidth="1"/>
    <col min="1232" max="1477" width="9.125" style="133" customWidth="1"/>
    <col min="1478" max="1478" width="6.50390625" style="133" customWidth="1"/>
    <col min="1479" max="1479" width="63.50390625" style="133" customWidth="1"/>
    <col min="1480" max="1480" width="18.375" style="133" customWidth="1"/>
    <col min="1481" max="1482" width="8.125" style="133" customWidth="1"/>
    <col min="1483" max="1483" width="13.125" style="133" customWidth="1"/>
    <col min="1484" max="1484" width="14.375" style="133" customWidth="1"/>
    <col min="1485" max="1486" width="9.125" style="133" customWidth="1"/>
    <col min="1487" max="1487" width="10.875" style="133" customWidth="1"/>
    <col min="1488" max="1733" width="9.125" style="133" customWidth="1"/>
    <col min="1734" max="1734" width="6.50390625" style="133" customWidth="1"/>
    <col min="1735" max="1735" width="63.50390625" style="133" customWidth="1"/>
    <col min="1736" max="1736" width="18.375" style="133" customWidth="1"/>
    <col min="1737" max="1738" width="8.125" style="133" customWidth="1"/>
    <col min="1739" max="1739" width="13.125" style="133" customWidth="1"/>
    <col min="1740" max="1740" width="14.375" style="133" customWidth="1"/>
    <col min="1741" max="1742" width="9.125" style="133" customWidth="1"/>
    <col min="1743" max="1743" width="10.875" style="133" customWidth="1"/>
    <col min="1744" max="1989" width="9.125" style="133" customWidth="1"/>
    <col min="1990" max="1990" width="6.50390625" style="133" customWidth="1"/>
    <col min="1991" max="1991" width="63.50390625" style="133" customWidth="1"/>
    <col min="1992" max="1992" width="18.375" style="133" customWidth="1"/>
    <col min="1993" max="1994" width="8.125" style="133" customWidth="1"/>
    <col min="1995" max="1995" width="13.125" style="133" customWidth="1"/>
    <col min="1996" max="1996" width="14.375" style="133" customWidth="1"/>
    <col min="1997" max="1998" width="9.125" style="133" customWidth="1"/>
    <col min="1999" max="1999" width="10.875" style="133" customWidth="1"/>
    <col min="2000" max="2245" width="9.125" style="133" customWidth="1"/>
    <col min="2246" max="2246" width="6.50390625" style="133" customWidth="1"/>
    <col min="2247" max="2247" width="63.50390625" style="133" customWidth="1"/>
    <col min="2248" max="2248" width="18.375" style="133" customWidth="1"/>
    <col min="2249" max="2250" width="8.125" style="133" customWidth="1"/>
    <col min="2251" max="2251" width="13.125" style="133" customWidth="1"/>
    <col min="2252" max="2252" width="14.375" style="133" customWidth="1"/>
    <col min="2253" max="2254" width="9.125" style="133" customWidth="1"/>
    <col min="2255" max="2255" width="10.875" style="133" customWidth="1"/>
    <col min="2256" max="2501" width="9.125" style="133" customWidth="1"/>
    <col min="2502" max="2502" width="6.50390625" style="133" customWidth="1"/>
    <col min="2503" max="2503" width="63.50390625" style="133" customWidth="1"/>
    <col min="2504" max="2504" width="18.375" style="133" customWidth="1"/>
    <col min="2505" max="2506" width="8.125" style="133" customWidth="1"/>
    <col min="2507" max="2507" width="13.125" style="133" customWidth="1"/>
    <col min="2508" max="2508" width="14.375" style="133" customWidth="1"/>
    <col min="2509" max="2510" width="9.125" style="133" customWidth="1"/>
    <col min="2511" max="2511" width="10.875" style="133" customWidth="1"/>
    <col min="2512" max="2757" width="9.125" style="133" customWidth="1"/>
    <col min="2758" max="2758" width="6.50390625" style="133" customWidth="1"/>
    <col min="2759" max="2759" width="63.50390625" style="133" customWidth="1"/>
    <col min="2760" max="2760" width="18.375" style="133" customWidth="1"/>
    <col min="2761" max="2762" width="8.125" style="133" customWidth="1"/>
    <col min="2763" max="2763" width="13.125" style="133" customWidth="1"/>
    <col min="2764" max="2764" width="14.375" style="133" customWidth="1"/>
    <col min="2765" max="2766" width="9.125" style="133" customWidth="1"/>
    <col min="2767" max="2767" width="10.875" style="133" customWidth="1"/>
    <col min="2768" max="3013" width="9.125" style="133" customWidth="1"/>
    <col min="3014" max="3014" width="6.50390625" style="133" customWidth="1"/>
    <col min="3015" max="3015" width="63.50390625" style="133" customWidth="1"/>
    <col min="3016" max="3016" width="18.375" style="133" customWidth="1"/>
    <col min="3017" max="3018" width="8.125" style="133" customWidth="1"/>
    <col min="3019" max="3019" width="13.125" style="133" customWidth="1"/>
    <col min="3020" max="3020" width="14.375" style="133" customWidth="1"/>
    <col min="3021" max="3022" width="9.125" style="133" customWidth="1"/>
    <col min="3023" max="3023" width="10.875" style="133" customWidth="1"/>
    <col min="3024" max="3269" width="9.125" style="133" customWidth="1"/>
    <col min="3270" max="3270" width="6.50390625" style="133" customWidth="1"/>
    <col min="3271" max="3271" width="63.50390625" style="133" customWidth="1"/>
    <col min="3272" max="3272" width="18.375" style="133" customWidth="1"/>
    <col min="3273" max="3274" width="8.125" style="133" customWidth="1"/>
    <col min="3275" max="3275" width="13.125" style="133" customWidth="1"/>
    <col min="3276" max="3276" width="14.375" style="133" customWidth="1"/>
    <col min="3277" max="3278" width="9.125" style="133" customWidth="1"/>
    <col min="3279" max="3279" width="10.875" style="133" customWidth="1"/>
    <col min="3280" max="3525" width="9.125" style="133" customWidth="1"/>
    <col min="3526" max="3526" width="6.50390625" style="133" customWidth="1"/>
    <col min="3527" max="3527" width="63.50390625" style="133" customWidth="1"/>
    <col min="3528" max="3528" width="18.375" style="133" customWidth="1"/>
    <col min="3529" max="3530" width="8.125" style="133" customWidth="1"/>
    <col min="3531" max="3531" width="13.125" style="133" customWidth="1"/>
    <col min="3532" max="3532" width="14.375" style="133" customWidth="1"/>
    <col min="3533" max="3534" width="9.125" style="133" customWidth="1"/>
    <col min="3535" max="3535" width="10.875" style="133" customWidth="1"/>
    <col min="3536" max="3781" width="9.125" style="133" customWidth="1"/>
    <col min="3782" max="3782" width="6.50390625" style="133" customWidth="1"/>
    <col min="3783" max="3783" width="63.50390625" style="133" customWidth="1"/>
    <col min="3784" max="3784" width="18.375" style="133" customWidth="1"/>
    <col min="3785" max="3786" width="8.125" style="133" customWidth="1"/>
    <col min="3787" max="3787" width="13.125" style="133" customWidth="1"/>
    <col min="3788" max="3788" width="14.375" style="133" customWidth="1"/>
    <col min="3789" max="3790" width="9.125" style="133" customWidth="1"/>
    <col min="3791" max="3791" width="10.875" style="133" customWidth="1"/>
    <col min="3792" max="4037" width="9.125" style="133" customWidth="1"/>
    <col min="4038" max="4038" width="6.50390625" style="133" customWidth="1"/>
    <col min="4039" max="4039" width="63.50390625" style="133" customWidth="1"/>
    <col min="4040" max="4040" width="18.375" style="133" customWidth="1"/>
    <col min="4041" max="4042" width="8.125" style="133" customWidth="1"/>
    <col min="4043" max="4043" width="13.125" style="133" customWidth="1"/>
    <col min="4044" max="4044" width="14.375" style="133" customWidth="1"/>
    <col min="4045" max="4046" width="9.125" style="133" customWidth="1"/>
    <col min="4047" max="4047" width="10.875" style="133" customWidth="1"/>
    <col min="4048" max="4293" width="9.125" style="133" customWidth="1"/>
    <col min="4294" max="4294" width="6.50390625" style="133" customWidth="1"/>
    <col min="4295" max="4295" width="63.50390625" style="133" customWidth="1"/>
    <col min="4296" max="4296" width="18.375" style="133" customWidth="1"/>
    <col min="4297" max="4298" width="8.125" style="133" customWidth="1"/>
    <col min="4299" max="4299" width="13.125" style="133" customWidth="1"/>
    <col min="4300" max="4300" width="14.375" style="133" customWidth="1"/>
    <col min="4301" max="4302" width="9.125" style="133" customWidth="1"/>
    <col min="4303" max="4303" width="10.875" style="133" customWidth="1"/>
    <col min="4304" max="4549" width="9.125" style="133" customWidth="1"/>
    <col min="4550" max="4550" width="6.50390625" style="133" customWidth="1"/>
    <col min="4551" max="4551" width="63.50390625" style="133" customWidth="1"/>
    <col min="4552" max="4552" width="18.375" style="133" customWidth="1"/>
    <col min="4553" max="4554" width="8.125" style="133" customWidth="1"/>
    <col min="4555" max="4555" width="13.125" style="133" customWidth="1"/>
    <col min="4556" max="4556" width="14.375" style="133" customWidth="1"/>
    <col min="4557" max="4558" width="9.125" style="133" customWidth="1"/>
    <col min="4559" max="4559" width="10.875" style="133" customWidth="1"/>
    <col min="4560" max="4805" width="9.125" style="133" customWidth="1"/>
    <col min="4806" max="4806" width="6.50390625" style="133" customWidth="1"/>
    <col min="4807" max="4807" width="63.50390625" style="133" customWidth="1"/>
    <col min="4808" max="4808" width="18.375" style="133" customWidth="1"/>
    <col min="4809" max="4810" width="8.125" style="133" customWidth="1"/>
    <col min="4811" max="4811" width="13.125" style="133" customWidth="1"/>
    <col min="4812" max="4812" width="14.375" style="133" customWidth="1"/>
    <col min="4813" max="4814" width="9.125" style="133" customWidth="1"/>
    <col min="4815" max="4815" width="10.875" style="133" customWidth="1"/>
    <col min="4816" max="5061" width="9.125" style="133" customWidth="1"/>
    <col min="5062" max="5062" width="6.50390625" style="133" customWidth="1"/>
    <col min="5063" max="5063" width="63.50390625" style="133" customWidth="1"/>
    <col min="5064" max="5064" width="18.375" style="133" customWidth="1"/>
    <col min="5065" max="5066" width="8.125" style="133" customWidth="1"/>
    <col min="5067" max="5067" width="13.125" style="133" customWidth="1"/>
    <col min="5068" max="5068" width="14.375" style="133" customWidth="1"/>
    <col min="5069" max="5070" width="9.125" style="133" customWidth="1"/>
    <col min="5071" max="5071" width="10.875" style="133" customWidth="1"/>
    <col min="5072" max="5317" width="9.125" style="133" customWidth="1"/>
    <col min="5318" max="5318" width="6.50390625" style="133" customWidth="1"/>
    <col min="5319" max="5319" width="63.50390625" style="133" customWidth="1"/>
    <col min="5320" max="5320" width="18.375" style="133" customWidth="1"/>
    <col min="5321" max="5322" width="8.125" style="133" customWidth="1"/>
    <col min="5323" max="5323" width="13.125" style="133" customWidth="1"/>
    <col min="5324" max="5324" width="14.375" style="133" customWidth="1"/>
    <col min="5325" max="5326" width="9.125" style="133" customWidth="1"/>
    <col min="5327" max="5327" width="10.875" style="133" customWidth="1"/>
    <col min="5328" max="5573" width="9.125" style="133" customWidth="1"/>
    <col min="5574" max="5574" width="6.50390625" style="133" customWidth="1"/>
    <col min="5575" max="5575" width="63.50390625" style="133" customWidth="1"/>
    <col min="5576" max="5576" width="18.375" style="133" customWidth="1"/>
    <col min="5577" max="5578" width="8.125" style="133" customWidth="1"/>
    <col min="5579" max="5579" width="13.125" style="133" customWidth="1"/>
    <col min="5580" max="5580" width="14.375" style="133" customWidth="1"/>
    <col min="5581" max="5582" width="9.125" style="133" customWidth="1"/>
    <col min="5583" max="5583" width="10.875" style="133" customWidth="1"/>
    <col min="5584" max="5829" width="9.125" style="133" customWidth="1"/>
    <col min="5830" max="5830" width="6.50390625" style="133" customWidth="1"/>
    <col min="5831" max="5831" width="63.50390625" style="133" customWidth="1"/>
    <col min="5832" max="5832" width="18.375" style="133" customWidth="1"/>
    <col min="5833" max="5834" width="8.125" style="133" customWidth="1"/>
    <col min="5835" max="5835" width="13.125" style="133" customWidth="1"/>
    <col min="5836" max="5836" width="14.375" style="133" customWidth="1"/>
    <col min="5837" max="5838" width="9.125" style="133" customWidth="1"/>
    <col min="5839" max="5839" width="10.875" style="133" customWidth="1"/>
    <col min="5840" max="6085" width="9.125" style="133" customWidth="1"/>
    <col min="6086" max="6086" width="6.50390625" style="133" customWidth="1"/>
    <col min="6087" max="6087" width="63.50390625" style="133" customWidth="1"/>
    <col min="6088" max="6088" width="18.375" style="133" customWidth="1"/>
    <col min="6089" max="6090" width="8.125" style="133" customWidth="1"/>
    <col min="6091" max="6091" width="13.125" style="133" customWidth="1"/>
    <col min="6092" max="6092" width="14.375" style="133" customWidth="1"/>
    <col min="6093" max="6094" width="9.125" style="133" customWidth="1"/>
    <col min="6095" max="6095" width="10.875" style="133" customWidth="1"/>
    <col min="6096" max="6341" width="9.125" style="133" customWidth="1"/>
    <col min="6342" max="6342" width="6.50390625" style="133" customWidth="1"/>
    <col min="6343" max="6343" width="63.50390625" style="133" customWidth="1"/>
    <col min="6344" max="6344" width="18.375" style="133" customWidth="1"/>
    <col min="6345" max="6346" width="8.125" style="133" customWidth="1"/>
    <col min="6347" max="6347" width="13.125" style="133" customWidth="1"/>
    <col min="6348" max="6348" width="14.375" style="133" customWidth="1"/>
    <col min="6349" max="6350" width="9.125" style="133" customWidth="1"/>
    <col min="6351" max="6351" width="10.875" style="133" customWidth="1"/>
    <col min="6352" max="6597" width="9.125" style="133" customWidth="1"/>
    <col min="6598" max="6598" width="6.50390625" style="133" customWidth="1"/>
    <col min="6599" max="6599" width="63.50390625" style="133" customWidth="1"/>
    <col min="6600" max="6600" width="18.375" style="133" customWidth="1"/>
    <col min="6601" max="6602" width="8.125" style="133" customWidth="1"/>
    <col min="6603" max="6603" width="13.125" style="133" customWidth="1"/>
    <col min="6604" max="6604" width="14.375" style="133" customWidth="1"/>
    <col min="6605" max="6606" width="9.125" style="133" customWidth="1"/>
    <col min="6607" max="6607" width="10.875" style="133" customWidth="1"/>
    <col min="6608" max="6853" width="9.125" style="133" customWidth="1"/>
    <col min="6854" max="6854" width="6.50390625" style="133" customWidth="1"/>
    <col min="6855" max="6855" width="63.50390625" style="133" customWidth="1"/>
    <col min="6856" max="6856" width="18.375" style="133" customWidth="1"/>
    <col min="6857" max="6858" width="8.125" style="133" customWidth="1"/>
    <col min="6859" max="6859" width="13.125" style="133" customWidth="1"/>
    <col min="6860" max="6860" width="14.375" style="133" customWidth="1"/>
    <col min="6861" max="6862" width="9.125" style="133" customWidth="1"/>
    <col min="6863" max="6863" width="10.875" style="133" customWidth="1"/>
    <col min="6864" max="7109" width="9.125" style="133" customWidth="1"/>
    <col min="7110" max="7110" width="6.50390625" style="133" customWidth="1"/>
    <col min="7111" max="7111" width="63.50390625" style="133" customWidth="1"/>
    <col min="7112" max="7112" width="18.375" style="133" customWidth="1"/>
    <col min="7113" max="7114" width="8.125" style="133" customWidth="1"/>
    <col min="7115" max="7115" width="13.125" style="133" customWidth="1"/>
    <col min="7116" max="7116" width="14.375" style="133" customWidth="1"/>
    <col min="7117" max="7118" width="9.125" style="133" customWidth="1"/>
    <col min="7119" max="7119" width="10.875" style="133" customWidth="1"/>
    <col min="7120" max="7365" width="9.125" style="133" customWidth="1"/>
    <col min="7366" max="7366" width="6.50390625" style="133" customWidth="1"/>
    <col min="7367" max="7367" width="63.50390625" style="133" customWidth="1"/>
    <col min="7368" max="7368" width="18.375" style="133" customWidth="1"/>
    <col min="7369" max="7370" width="8.125" style="133" customWidth="1"/>
    <col min="7371" max="7371" width="13.125" style="133" customWidth="1"/>
    <col min="7372" max="7372" width="14.375" style="133" customWidth="1"/>
    <col min="7373" max="7374" width="9.125" style="133" customWidth="1"/>
    <col min="7375" max="7375" width="10.875" style="133" customWidth="1"/>
    <col min="7376" max="7621" width="9.125" style="133" customWidth="1"/>
    <col min="7622" max="7622" width="6.50390625" style="133" customWidth="1"/>
    <col min="7623" max="7623" width="63.50390625" style="133" customWidth="1"/>
    <col min="7624" max="7624" width="18.375" style="133" customWidth="1"/>
    <col min="7625" max="7626" width="8.125" style="133" customWidth="1"/>
    <col min="7627" max="7627" width="13.125" style="133" customWidth="1"/>
    <col min="7628" max="7628" width="14.375" style="133" customWidth="1"/>
    <col min="7629" max="7630" width="9.125" style="133" customWidth="1"/>
    <col min="7631" max="7631" width="10.875" style="133" customWidth="1"/>
    <col min="7632" max="7877" width="9.125" style="133" customWidth="1"/>
    <col min="7878" max="7878" width="6.50390625" style="133" customWidth="1"/>
    <col min="7879" max="7879" width="63.50390625" style="133" customWidth="1"/>
    <col min="7880" max="7880" width="18.375" style="133" customWidth="1"/>
    <col min="7881" max="7882" width="8.125" style="133" customWidth="1"/>
    <col min="7883" max="7883" width="13.125" style="133" customWidth="1"/>
    <col min="7884" max="7884" width="14.375" style="133" customWidth="1"/>
    <col min="7885" max="7886" width="9.125" style="133" customWidth="1"/>
    <col min="7887" max="7887" width="10.875" style="133" customWidth="1"/>
    <col min="7888" max="8133" width="9.125" style="133" customWidth="1"/>
    <col min="8134" max="8134" width="6.50390625" style="133" customWidth="1"/>
    <col min="8135" max="8135" width="63.50390625" style="133" customWidth="1"/>
    <col min="8136" max="8136" width="18.375" style="133" customWidth="1"/>
    <col min="8137" max="8138" width="8.125" style="133" customWidth="1"/>
    <col min="8139" max="8139" width="13.125" style="133" customWidth="1"/>
    <col min="8140" max="8140" width="14.375" style="133" customWidth="1"/>
    <col min="8141" max="8142" width="9.125" style="133" customWidth="1"/>
    <col min="8143" max="8143" width="10.875" style="133" customWidth="1"/>
    <col min="8144" max="8389" width="9.125" style="133" customWidth="1"/>
    <col min="8390" max="8390" width="6.50390625" style="133" customWidth="1"/>
    <col min="8391" max="8391" width="63.50390625" style="133" customWidth="1"/>
    <col min="8392" max="8392" width="18.375" style="133" customWidth="1"/>
    <col min="8393" max="8394" width="8.125" style="133" customWidth="1"/>
    <col min="8395" max="8395" width="13.125" style="133" customWidth="1"/>
    <col min="8396" max="8396" width="14.375" style="133" customWidth="1"/>
    <col min="8397" max="8398" width="9.125" style="133" customWidth="1"/>
    <col min="8399" max="8399" width="10.875" style="133" customWidth="1"/>
    <col min="8400" max="8645" width="9.125" style="133" customWidth="1"/>
    <col min="8646" max="8646" width="6.50390625" style="133" customWidth="1"/>
    <col min="8647" max="8647" width="63.50390625" style="133" customWidth="1"/>
    <col min="8648" max="8648" width="18.375" style="133" customWidth="1"/>
    <col min="8649" max="8650" width="8.125" style="133" customWidth="1"/>
    <col min="8651" max="8651" width="13.125" style="133" customWidth="1"/>
    <col min="8652" max="8652" width="14.375" style="133" customWidth="1"/>
    <col min="8653" max="8654" width="9.125" style="133" customWidth="1"/>
    <col min="8655" max="8655" width="10.875" style="133" customWidth="1"/>
    <col min="8656" max="8901" width="9.125" style="133" customWidth="1"/>
    <col min="8902" max="8902" width="6.50390625" style="133" customWidth="1"/>
    <col min="8903" max="8903" width="63.50390625" style="133" customWidth="1"/>
    <col min="8904" max="8904" width="18.375" style="133" customWidth="1"/>
    <col min="8905" max="8906" width="8.125" style="133" customWidth="1"/>
    <col min="8907" max="8907" width="13.125" style="133" customWidth="1"/>
    <col min="8908" max="8908" width="14.375" style="133" customWidth="1"/>
    <col min="8909" max="8910" width="9.125" style="133" customWidth="1"/>
    <col min="8911" max="8911" width="10.875" style="133" customWidth="1"/>
    <col min="8912" max="9157" width="9.125" style="133" customWidth="1"/>
    <col min="9158" max="9158" width="6.50390625" style="133" customWidth="1"/>
    <col min="9159" max="9159" width="63.50390625" style="133" customWidth="1"/>
    <col min="9160" max="9160" width="18.375" style="133" customWidth="1"/>
    <col min="9161" max="9162" width="8.125" style="133" customWidth="1"/>
    <col min="9163" max="9163" width="13.125" style="133" customWidth="1"/>
    <col min="9164" max="9164" width="14.375" style="133" customWidth="1"/>
    <col min="9165" max="9166" width="9.125" style="133" customWidth="1"/>
    <col min="9167" max="9167" width="10.875" style="133" customWidth="1"/>
    <col min="9168" max="9413" width="9.125" style="133" customWidth="1"/>
    <col min="9414" max="9414" width="6.50390625" style="133" customWidth="1"/>
    <col min="9415" max="9415" width="63.50390625" style="133" customWidth="1"/>
    <col min="9416" max="9416" width="18.375" style="133" customWidth="1"/>
    <col min="9417" max="9418" width="8.125" style="133" customWidth="1"/>
    <col min="9419" max="9419" width="13.125" style="133" customWidth="1"/>
    <col min="9420" max="9420" width="14.375" style="133" customWidth="1"/>
    <col min="9421" max="9422" width="9.125" style="133" customWidth="1"/>
    <col min="9423" max="9423" width="10.875" style="133" customWidth="1"/>
    <col min="9424" max="9669" width="9.125" style="133" customWidth="1"/>
    <col min="9670" max="9670" width="6.50390625" style="133" customWidth="1"/>
    <col min="9671" max="9671" width="63.50390625" style="133" customWidth="1"/>
    <col min="9672" max="9672" width="18.375" style="133" customWidth="1"/>
    <col min="9673" max="9674" width="8.125" style="133" customWidth="1"/>
    <col min="9675" max="9675" width="13.125" style="133" customWidth="1"/>
    <col min="9676" max="9676" width="14.375" style="133" customWidth="1"/>
    <col min="9677" max="9678" width="9.125" style="133" customWidth="1"/>
    <col min="9679" max="9679" width="10.875" style="133" customWidth="1"/>
    <col min="9680" max="9925" width="9.125" style="133" customWidth="1"/>
    <col min="9926" max="9926" width="6.50390625" style="133" customWidth="1"/>
    <col min="9927" max="9927" width="63.50390625" style="133" customWidth="1"/>
    <col min="9928" max="9928" width="18.375" style="133" customWidth="1"/>
    <col min="9929" max="9930" width="8.125" style="133" customWidth="1"/>
    <col min="9931" max="9931" width="13.125" style="133" customWidth="1"/>
    <col min="9932" max="9932" width="14.375" style="133" customWidth="1"/>
    <col min="9933" max="9934" width="9.125" style="133" customWidth="1"/>
    <col min="9935" max="9935" width="10.875" style="133" customWidth="1"/>
    <col min="9936" max="10181" width="9.125" style="133" customWidth="1"/>
    <col min="10182" max="10182" width="6.50390625" style="133" customWidth="1"/>
    <col min="10183" max="10183" width="63.50390625" style="133" customWidth="1"/>
    <col min="10184" max="10184" width="18.375" style="133" customWidth="1"/>
    <col min="10185" max="10186" width="8.125" style="133" customWidth="1"/>
    <col min="10187" max="10187" width="13.125" style="133" customWidth="1"/>
    <col min="10188" max="10188" width="14.375" style="133" customWidth="1"/>
    <col min="10189" max="10190" width="9.125" style="133" customWidth="1"/>
    <col min="10191" max="10191" width="10.875" style="133" customWidth="1"/>
    <col min="10192" max="10437" width="9.125" style="133" customWidth="1"/>
    <col min="10438" max="10438" width="6.50390625" style="133" customWidth="1"/>
    <col min="10439" max="10439" width="63.50390625" style="133" customWidth="1"/>
    <col min="10440" max="10440" width="18.375" style="133" customWidth="1"/>
    <col min="10441" max="10442" width="8.125" style="133" customWidth="1"/>
    <col min="10443" max="10443" width="13.125" style="133" customWidth="1"/>
    <col min="10444" max="10444" width="14.375" style="133" customWidth="1"/>
    <col min="10445" max="10446" width="9.125" style="133" customWidth="1"/>
    <col min="10447" max="10447" width="10.875" style="133" customWidth="1"/>
    <col min="10448" max="10693" width="9.125" style="133" customWidth="1"/>
    <col min="10694" max="10694" width="6.50390625" style="133" customWidth="1"/>
    <col min="10695" max="10695" width="63.50390625" style="133" customWidth="1"/>
    <col min="10696" max="10696" width="18.375" style="133" customWidth="1"/>
    <col min="10697" max="10698" width="8.125" style="133" customWidth="1"/>
    <col min="10699" max="10699" width="13.125" style="133" customWidth="1"/>
    <col min="10700" max="10700" width="14.375" style="133" customWidth="1"/>
    <col min="10701" max="10702" width="9.125" style="133" customWidth="1"/>
    <col min="10703" max="10703" width="10.875" style="133" customWidth="1"/>
    <col min="10704" max="10949" width="9.125" style="133" customWidth="1"/>
    <col min="10950" max="10950" width="6.50390625" style="133" customWidth="1"/>
    <col min="10951" max="10951" width="63.50390625" style="133" customWidth="1"/>
    <col min="10952" max="10952" width="18.375" style="133" customWidth="1"/>
    <col min="10953" max="10954" width="8.125" style="133" customWidth="1"/>
    <col min="10955" max="10955" width="13.125" style="133" customWidth="1"/>
    <col min="10956" max="10956" width="14.375" style="133" customWidth="1"/>
    <col min="10957" max="10958" width="9.125" style="133" customWidth="1"/>
    <col min="10959" max="10959" width="10.875" style="133" customWidth="1"/>
    <col min="10960" max="11205" width="9.125" style="133" customWidth="1"/>
    <col min="11206" max="11206" width="6.50390625" style="133" customWidth="1"/>
    <col min="11207" max="11207" width="63.50390625" style="133" customWidth="1"/>
    <col min="11208" max="11208" width="18.375" style="133" customWidth="1"/>
    <col min="11209" max="11210" width="8.125" style="133" customWidth="1"/>
    <col min="11211" max="11211" width="13.125" style="133" customWidth="1"/>
    <col min="11212" max="11212" width="14.375" style="133" customWidth="1"/>
    <col min="11213" max="11214" width="9.125" style="133" customWidth="1"/>
    <col min="11215" max="11215" width="10.875" style="133" customWidth="1"/>
    <col min="11216" max="11461" width="9.125" style="133" customWidth="1"/>
    <col min="11462" max="11462" width="6.50390625" style="133" customWidth="1"/>
    <col min="11463" max="11463" width="63.50390625" style="133" customWidth="1"/>
    <col min="11464" max="11464" width="18.375" style="133" customWidth="1"/>
    <col min="11465" max="11466" width="8.125" style="133" customWidth="1"/>
    <col min="11467" max="11467" width="13.125" style="133" customWidth="1"/>
    <col min="11468" max="11468" width="14.375" style="133" customWidth="1"/>
    <col min="11469" max="11470" width="9.125" style="133" customWidth="1"/>
    <col min="11471" max="11471" width="10.875" style="133" customWidth="1"/>
    <col min="11472" max="11717" width="9.125" style="133" customWidth="1"/>
    <col min="11718" max="11718" width="6.50390625" style="133" customWidth="1"/>
    <col min="11719" max="11719" width="63.50390625" style="133" customWidth="1"/>
    <col min="11720" max="11720" width="18.375" style="133" customWidth="1"/>
    <col min="11721" max="11722" width="8.125" style="133" customWidth="1"/>
    <col min="11723" max="11723" width="13.125" style="133" customWidth="1"/>
    <col min="11724" max="11724" width="14.375" style="133" customWidth="1"/>
    <col min="11725" max="11726" width="9.125" style="133" customWidth="1"/>
    <col min="11727" max="11727" width="10.875" style="133" customWidth="1"/>
    <col min="11728" max="11973" width="9.125" style="133" customWidth="1"/>
    <col min="11974" max="11974" width="6.50390625" style="133" customWidth="1"/>
    <col min="11975" max="11975" width="63.50390625" style="133" customWidth="1"/>
    <col min="11976" max="11976" width="18.375" style="133" customWidth="1"/>
    <col min="11977" max="11978" width="8.125" style="133" customWidth="1"/>
    <col min="11979" max="11979" width="13.125" style="133" customWidth="1"/>
    <col min="11980" max="11980" width="14.375" style="133" customWidth="1"/>
    <col min="11981" max="11982" width="9.125" style="133" customWidth="1"/>
    <col min="11983" max="11983" width="10.875" style="133" customWidth="1"/>
    <col min="11984" max="12229" width="9.125" style="133" customWidth="1"/>
    <col min="12230" max="12230" width="6.50390625" style="133" customWidth="1"/>
    <col min="12231" max="12231" width="63.50390625" style="133" customWidth="1"/>
    <col min="12232" max="12232" width="18.375" style="133" customWidth="1"/>
    <col min="12233" max="12234" width="8.125" style="133" customWidth="1"/>
    <col min="12235" max="12235" width="13.125" style="133" customWidth="1"/>
    <col min="12236" max="12236" width="14.375" style="133" customWidth="1"/>
    <col min="12237" max="12238" width="9.125" style="133" customWidth="1"/>
    <col min="12239" max="12239" width="10.875" style="133" customWidth="1"/>
    <col min="12240" max="12485" width="9.125" style="133" customWidth="1"/>
    <col min="12486" max="12486" width="6.50390625" style="133" customWidth="1"/>
    <col min="12487" max="12487" width="63.50390625" style="133" customWidth="1"/>
    <col min="12488" max="12488" width="18.375" style="133" customWidth="1"/>
    <col min="12489" max="12490" width="8.125" style="133" customWidth="1"/>
    <col min="12491" max="12491" width="13.125" style="133" customWidth="1"/>
    <col min="12492" max="12492" width="14.375" style="133" customWidth="1"/>
    <col min="12493" max="12494" width="9.125" style="133" customWidth="1"/>
    <col min="12495" max="12495" width="10.875" style="133" customWidth="1"/>
    <col min="12496" max="12741" width="9.125" style="133" customWidth="1"/>
    <col min="12742" max="12742" width="6.50390625" style="133" customWidth="1"/>
    <col min="12743" max="12743" width="63.50390625" style="133" customWidth="1"/>
    <col min="12744" max="12744" width="18.375" style="133" customWidth="1"/>
    <col min="12745" max="12746" width="8.125" style="133" customWidth="1"/>
    <col min="12747" max="12747" width="13.125" style="133" customWidth="1"/>
    <col min="12748" max="12748" width="14.375" style="133" customWidth="1"/>
    <col min="12749" max="12750" width="9.125" style="133" customWidth="1"/>
    <col min="12751" max="12751" width="10.875" style="133" customWidth="1"/>
    <col min="12752" max="12997" width="9.125" style="133" customWidth="1"/>
    <col min="12998" max="12998" width="6.50390625" style="133" customWidth="1"/>
    <col min="12999" max="12999" width="63.50390625" style="133" customWidth="1"/>
    <col min="13000" max="13000" width="18.375" style="133" customWidth="1"/>
    <col min="13001" max="13002" width="8.125" style="133" customWidth="1"/>
    <col min="13003" max="13003" width="13.125" style="133" customWidth="1"/>
    <col min="13004" max="13004" width="14.375" style="133" customWidth="1"/>
    <col min="13005" max="13006" width="9.125" style="133" customWidth="1"/>
    <col min="13007" max="13007" width="10.875" style="133" customWidth="1"/>
    <col min="13008" max="13253" width="9.125" style="133" customWidth="1"/>
    <col min="13254" max="13254" width="6.50390625" style="133" customWidth="1"/>
    <col min="13255" max="13255" width="63.50390625" style="133" customWidth="1"/>
    <col min="13256" max="13256" width="18.375" style="133" customWidth="1"/>
    <col min="13257" max="13258" width="8.125" style="133" customWidth="1"/>
    <col min="13259" max="13259" width="13.125" style="133" customWidth="1"/>
    <col min="13260" max="13260" width="14.375" style="133" customWidth="1"/>
    <col min="13261" max="13262" width="9.125" style="133" customWidth="1"/>
    <col min="13263" max="13263" width="10.875" style="133" customWidth="1"/>
    <col min="13264" max="13509" width="9.125" style="133" customWidth="1"/>
    <col min="13510" max="13510" width="6.50390625" style="133" customWidth="1"/>
    <col min="13511" max="13511" width="63.50390625" style="133" customWidth="1"/>
    <col min="13512" max="13512" width="18.375" style="133" customWidth="1"/>
    <col min="13513" max="13514" width="8.125" style="133" customWidth="1"/>
    <col min="13515" max="13515" width="13.125" style="133" customWidth="1"/>
    <col min="13516" max="13516" width="14.375" style="133" customWidth="1"/>
    <col min="13517" max="13518" width="9.125" style="133" customWidth="1"/>
    <col min="13519" max="13519" width="10.875" style="133" customWidth="1"/>
    <col min="13520" max="13765" width="9.125" style="133" customWidth="1"/>
    <col min="13766" max="13766" width="6.50390625" style="133" customWidth="1"/>
    <col min="13767" max="13767" width="63.50390625" style="133" customWidth="1"/>
    <col min="13768" max="13768" width="18.375" style="133" customWidth="1"/>
    <col min="13769" max="13770" width="8.125" style="133" customWidth="1"/>
    <col min="13771" max="13771" width="13.125" style="133" customWidth="1"/>
    <col min="13772" max="13772" width="14.375" style="133" customWidth="1"/>
    <col min="13773" max="13774" width="9.125" style="133" customWidth="1"/>
    <col min="13775" max="13775" width="10.875" style="133" customWidth="1"/>
    <col min="13776" max="14021" width="9.125" style="133" customWidth="1"/>
    <col min="14022" max="14022" width="6.50390625" style="133" customWidth="1"/>
    <col min="14023" max="14023" width="63.50390625" style="133" customWidth="1"/>
    <col min="14024" max="14024" width="18.375" style="133" customWidth="1"/>
    <col min="14025" max="14026" width="8.125" style="133" customWidth="1"/>
    <col min="14027" max="14027" width="13.125" style="133" customWidth="1"/>
    <col min="14028" max="14028" width="14.375" style="133" customWidth="1"/>
    <col min="14029" max="14030" width="9.125" style="133" customWidth="1"/>
    <col min="14031" max="14031" width="10.875" style="133" customWidth="1"/>
    <col min="14032" max="14277" width="9.125" style="133" customWidth="1"/>
    <col min="14278" max="14278" width="6.50390625" style="133" customWidth="1"/>
    <col min="14279" max="14279" width="63.50390625" style="133" customWidth="1"/>
    <col min="14280" max="14280" width="18.375" style="133" customWidth="1"/>
    <col min="14281" max="14282" width="8.125" style="133" customWidth="1"/>
    <col min="14283" max="14283" width="13.125" style="133" customWidth="1"/>
    <col min="14284" max="14284" width="14.375" style="133" customWidth="1"/>
    <col min="14285" max="14286" width="9.125" style="133" customWidth="1"/>
    <col min="14287" max="14287" width="10.875" style="133" customWidth="1"/>
    <col min="14288" max="14533" width="9.125" style="133" customWidth="1"/>
    <col min="14534" max="14534" width="6.50390625" style="133" customWidth="1"/>
    <col min="14535" max="14535" width="63.50390625" style="133" customWidth="1"/>
    <col min="14536" max="14536" width="18.375" style="133" customWidth="1"/>
    <col min="14537" max="14538" width="8.125" style="133" customWidth="1"/>
    <col min="14539" max="14539" width="13.125" style="133" customWidth="1"/>
    <col min="14540" max="14540" width="14.375" style="133" customWidth="1"/>
    <col min="14541" max="14542" width="9.125" style="133" customWidth="1"/>
    <col min="14543" max="14543" width="10.875" style="133" customWidth="1"/>
    <col min="14544" max="14789" width="9.125" style="133" customWidth="1"/>
    <col min="14790" max="14790" width="6.50390625" style="133" customWidth="1"/>
    <col min="14791" max="14791" width="63.50390625" style="133" customWidth="1"/>
    <col min="14792" max="14792" width="18.375" style="133" customWidth="1"/>
    <col min="14793" max="14794" width="8.125" style="133" customWidth="1"/>
    <col min="14795" max="14795" width="13.125" style="133" customWidth="1"/>
    <col min="14796" max="14796" width="14.375" style="133" customWidth="1"/>
    <col min="14797" max="14798" width="9.125" style="133" customWidth="1"/>
    <col min="14799" max="14799" width="10.875" style="133" customWidth="1"/>
    <col min="14800" max="15045" width="9.125" style="133" customWidth="1"/>
    <col min="15046" max="15046" width="6.50390625" style="133" customWidth="1"/>
    <col min="15047" max="15047" width="63.50390625" style="133" customWidth="1"/>
    <col min="15048" max="15048" width="18.375" style="133" customWidth="1"/>
    <col min="15049" max="15050" width="8.125" style="133" customWidth="1"/>
    <col min="15051" max="15051" width="13.125" style="133" customWidth="1"/>
    <col min="15052" max="15052" width="14.375" style="133" customWidth="1"/>
    <col min="15053" max="15054" width="9.125" style="133" customWidth="1"/>
    <col min="15055" max="15055" width="10.875" style="133" customWidth="1"/>
    <col min="15056" max="15301" width="9.125" style="133" customWidth="1"/>
    <col min="15302" max="15302" width="6.50390625" style="133" customWidth="1"/>
    <col min="15303" max="15303" width="63.50390625" style="133" customWidth="1"/>
    <col min="15304" max="15304" width="18.375" style="133" customWidth="1"/>
    <col min="15305" max="15306" width="8.125" style="133" customWidth="1"/>
    <col min="15307" max="15307" width="13.125" style="133" customWidth="1"/>
    <col min="15308" max="15308" width="14.375" style="133" customWidth="1"/>
    <col min="15309" max="15310" width="9.125" style="133" customWidth="1"/>
    <col min="15311" max="15311" width="10.875" style="133" customWidth="1"/>
    <col min="15312" max="15557" width="9.125" style="133" customWidth="1"/>
    <col min="15558" max="15558" width="6.50390625" style="133" customWidth="1"/>
    <col min="15559" max="15559" width="63.50390625" style="133" customWidth="1"/>
    <col min="15560" max="15560" width="18.375" style="133" customWidth="1"/>
    <col min="15561" max="15562" width="8.125" style="133" customWidth="1"/>
    <col min="15563" max="15563" width="13.125" style="133" customWidth="1"/>
    <col min="15564" max="15564" width="14.375" style="133" customWidth="1"/>
    <col min="15565" max="15566" width="9.125" style="133" customWidth="1"/>
    <col min="15567" max="15567" width="10.875" style="133" customWidth="1"/>
    <col min="15568" max="15813" width="9.125" style="133" customWidth="1"/>
    <col min="15814" max="15814" width="6.50390625" style="133" customWidth="1"/>
    <col min="15815" max="15815" width="63.50390625" style="133" customWidth="1"/>
    <col min="15816" max="15816" width="18.375" style="133" customWidth="1"/>
    <col min="15817" max="15818" width="8.125" style="133" customWidth="1"/>
    <col min="15819" max="15819" width="13.125" style="133" customWidth="1"/>
    <col min="15820" max="15820" width="14.375" style="133" customWidth="1"/>
    <col min="15821" max="15822" width="9.125" style="133" customWidth="1"/>
    <col min="15823" max="15823" width="10.875" style="133" customWidth="1"/>
    <col min="15824" max="16069" width="9.125" style="133" customWidth="1"/>
    <col min="16070" max="16070" width="6.50390625" style="133" customWidth="1"/>
    <col min="16071" max="16071" width="63.50390625" style="133" customWidth="1"/>
    <col min="16072" max="16072" width="18.375" style="133" customWidth="1"/>
    <col min="16073" max="16074" width="8.125" style="133" customWidth="1"/>
    <col min="16075" max="16075" width="13.125" style="133" customWidth="1"/>
    <col min="16076" max="16076" width="14.375" style="133" customWidth="1"/>
    <col min="16077" max="16078" width="9.125" style="133" customWidth="1"/>
    <col min="16079" max="16079" width="10.875" style="133" customWidth="1"/>
    <col min="16080" max="16384" width="9.125" style="133" customWidth="1"/>
  </cols>
  <sheetData>
    <row r="1" spans="1:7" ht="22" customHeight="1" thickBot="1">
      <c r="A1" s="127"/>
      <c r="B1" s="128"/>
      <c r="C1" s="129"/>
      <c r="D1" s="130"/>
      <c r="E1" s="130"/>
      <c r="F1" s="131"/>
      <c r="G1" s="132"/>
    </row>
    <row r="2" spans="1:7" ht="22" customHeight="1" thickBot="1">
      <c r="A2" s="134" t="s">
        <v>107</v>
      </c>
      <c r="B2" s="135"/>
      <c r="C2" s="136"/>
      <c r="D2" s="135"/>
      <c r="E2" s="135"/>
      <c r="F2" s="137"/>
      <c r="G2" s="138"/>
    </row>
    <row r="3" spans="1:7" ht="22" customHeight="1" thickBot="1">
      <c r="A3" s="139"/>
      <c r="B3" s="140"/>
      <c r="C3" s="141"/>
      <c r="D3" s="142"/>
      <c r="E3" s="143"/>
      <c r="F3" s="143"/>
      <c r="G3" s="132"/>
    </row>
    <row r="4" spans="1:7" ht="22" customHeight="1" thickBot="1">
      <c r="A4" s="134" t="s">
        <v>108</v>
      </c>
      <c r="B4" s="144"/>
      <c r="C4" s="144"/>
      <c r="D4" s="145"/>
      <c r="E4" s="146"/>
      <c r="F4" s="146"/>
      <c r="G4" s="138"/>
    </row>
    <row r="5" spans="1:7" s="152" customFormat="1" ht="22" customHeight="1">
      <c r="A5" s="147"/>
      <c r="B5" s="148"/>
      <c r="C5" s="148"/>
      <c r="D5" s="149"/>
      <c r="E5" s="150"/>
      <c r="F5" s="150"/>
      <c r="G5" s="151"/>
    </row>
    <row r="6" spans="1:5" s="228" customFormat="1" ht="18.75" customHeight="1">
      <c r="A6" s="229" t="s">
        <v>156</v>
      </c>
      <c r="B6" s="226"/>
      <c r="C6" s="227"/>
      <c r="D6" s="227"/>
      <c r="E6" s="227"/>
    </row>
    <row r="7" spans="1:7" ht="18.75" customHeight="1" thickBot="1">
      <c r="A7" s="133"/>
      <c r="C7" s="133"/>
      <c r="D7" s="133"/>
      <c r="E7" s="133"/>
      <c r="F7" s="133"/>
      <c r="G7" s="133"/>
    </row>
    <row r="8" spans="1:7" ht="22" customHeight="1" thickBot="1">
      <c r="A8" s="153"/>
      <c r="B8" s="154" t="s">
        <v>157</v>
      </c>
      <c r="C8" s="155"/>
      <c r="D8" s="155"/>
      <c r="E8" s="155"/>
      <c r="F8" s="155"/>
      <c r="G8" s="156" t="s">
        <v>158</v>
      </c>
    </row>
    <row r="9" spans="1:8" ht="15.75" customHeight="1">
      <c r="A9" s="157" t="str">
        <f>A19</f>
        <v>01</v>
      </c>
      <c r="B9" s="157" t="str">
        <f>B19</f>
        <v>drobné stavební úpravy  stěn a stropů</v>
      </c>
      <c r="C9" s="128"/>
      <c r="D9" s="128"/>
      <c r="E9" s="128"/>
      <c r="F9" s="128"/>
      <c r="G9" s="158">
        <f>G30</f>
        <v>0</v>
      </c>
      <c r="H9" s="159"/>
    </row>
    <row r="10" spans="1:8" ht="15.75" customHeight="1">
      <c r="A10" s="157" t="str">
        <f>A34</f>
        <v>02</v>
      </c>
      <c r="B10" s="157" t="str">
        <f>B34</f>
        <v>zařizovací předměty - umyvadla,vodoinstalace</v>
      </c>
      <c r="C10" s="128"/>
      <c r="D10" s="128"/>
      <c r="E10" s="128"/>
      <c r="F10" s="128"/>
      <c r="G10" s="158">
        <f>G41</f>
        <v>0</v>
      </c>
      <c r="H10" s="159"/>
    </row>
    <row r="11" spans="1:8" ht="15.75" customHeight="1">
      <c r="A11" s="157" t="str">
        <f>A44</f>
        <v>03</v>
      </c>
      <c r="B11" s="157" t="str">
        <f>B44</f>
        <v>podlahy a podlahové krytiny</v>
      </c>
      <c r="C11" s="128"/>
      <c r="D11" s="128"/>
      <c r="E11" s="128"/>
      <c r="F11" s="128"/>
      <c r="G11" s="158">
        <f>G56</f>
        <v>0</v>
      </c>
      <c r="H11" s="159"/>
    </row>
    <row r="12" spans="1:8" ht="15.75" customHeight="1" thickBot="1">
      <c r="A12" s="157" t="str">
        <f>A59</f>
        <v>04</v>
      </c>
      <c r="B12" s="157" t="str">
        <f>B59</f>
        <v>nespecifikované práce</v>
      </c>
      <c r="C12" s="128"/>
      <c r="D12" s="128"/>
      <c r="E12" s="128"/>
      <c r="F12" s="128"/>
      <c r="G12" s="158">
        <f>G61</f>
        <v>0</v>
      </c>
      <c r="H12" s="159"/>
    </row>
    <row r="13" spans="1:8" ht="19.75" customHeight="1" thickBot="1">
      <c r="A13" s="160"/>
      <c r="B13" s="161" t="s">
        <v>159</v>
      </c>
      <c r="C13" s="161"/>
      <c r="D13" s="161"/>
      <c r="E13" s="161"/>
      <c r="F13" s="161"/>
      <c r="G13" s="162">
        <f>SUM(G9:G12)</f>
        <v>0</v>
      </c>
      <c r="H13" s="163"/>
    </row>
    <row r="14" spans="1:7" ht="25.5" customHeight="1">
      <c r="A14" s="141"/>
      <c r="B14" s="141"/>
      <c r="C14" s="141"/>
      <c r="D14" s="142"/>
      <c r="E14" s="140"/>
      <c r="F14" s="140"/>
      <c r="G14" s="132"/>
    </row>
    <row r="15" spans="1:7" ht="17.25" customHeight="1">
      <c r="A15" s="164" t="s">
        <v>109</v>
      </c>
      <c r="B15" s="165"/>
      <c r="C15" s="166"/>
      <c r="D15" s="132"/>
      <c r="E15" s="167"/>
      <c r="F15" s="168"/>
      <c r="G15" s="132"/>
    </row>
    <row r="16" spans="2:7" ht="20.25" customHeight="1">
      <c r="B16" s="170"/>
      <c r="C16" s="170"/>
      <c r="D16" s="132"/>
      <c r="E16" s="167"/>
      <c r="F16" s="168"/>
      <c r="G16" s="132"/>
    </row>
    <row r="17" spans="1:7" ht="9" customHeight="1" thickBot="1">
      <c r="A17" s="128"/>
      <c r="B17" s="171"/>
      <c r="C17" s="172"/>
      <c r="D17" s="173"/>
      <c r="E17" s="174"/>
      <c r="F17" s="175"/>
      <c r="G17" s="175"/>
    </row>
    <row r="18" spans="1:7" ht="34" customHeight="1" thickBot="1">
      <c r="A18" s="176" t="s">
        <v>110</v>
      </c>
      <c r="B18" s="177" t="s">
        <v>111</v>
      </c>
      <c r="C18" s="178" t="s">
        <v>112</v>
      </c>
      <c r="D18" s="179" t="s">
        <v>20</v>
      </c>
      <c r="E18" s="180" t="s">
        <v>113</v>
      </c>
      <c r="F18" s="181" t="s">
        <v>114</v>
      </c>
      <c r="G18" s="182" t="s">
        <v>115</v>
      </c>
    </row>
    <row r="19" spans="1:7" ht="14.25" customHeight="1" thickBot="1">
      <c r="A19" s="249" t="s">
        <v>160</v>
      </c>
      <c r="B19" s="184" t="s">
        <v>117</v>
      </c>
      <c r="C19" s="185"/>
      <c r="D19" s="186"/>
      <c r="E19" s="186"/>
      <c r="F19" s="187"/>
      <c r="G19" s="188"/>
    </row>
    <row r="20" spans="1:7" ht="30" customHeight="1">
      <c r="A20" s="250">
        <v>1</v>
      </c>
      <c r="B20" s="189" t="s">
        <v>118</v>
      </c>
      <c r="C20" s="190" t="s">
        <v>116</v>
      </c>
      <c r="D20" s="191" t="s">
        <v>119</v>
      </c>
      <c r="E20" s="191">
        <v>176</v>
      </c>
      <c r="F20" s="18"/>
      <c r="G20" s="192">
        <f aca="true" t="shared" si="0" ref="G20:G29">F20*E20</f>
        <v>0</v>
      </c>
    </row>
    <row r="21" spans="1:7" ht="20" customHeight="1">
      <c r="A21" s="251">
        <v>2</v>
      </c>
      <c r="B21" s="193" t="s">
        <v>120</v>
      </c>
      <c r="C21" s="194" t="s">
        <v>116</v>
      </c>
      <c r="D21" s="195" t="s">
        <v>95</v>
      </c>
      <c r="E21" s="195">
        <v>1</v>
      </c>
      <c r="F21" s="19"/>
      <c r="G21" s="196">
        <f t="shared" si="0"/>
        <v>0</v>
      </c>
    </row>
    <row r="22" spans="1:7" ht="30" customHeight="1">
      <c r="A22" s="251">
        <v>3</v>
      </c>
      <c r="B22" s="193" t="s">
        <v>121</v>
      </c>
      <c r="C22" s="194" t="s">
        <v>116</v>
      </c>
      <c r="D22" s="195" t="s">
        <v>95</v>
      </c>
      <c r="E22" s="195">
        <v>1</v>
      </c>
      <c r="F22" s="19"/>
      <c r="G22" s="196">
        <f>F22*E22</f>
        <v>0</v>
      </c>
    </row>
    <row r="23" spans="1:7" ht="20" customHeight="1">
      <c r="A23" s="251">
        <v>4</v>
      </c>
      <c r="B23" s="193" t="s">
        <v>122</v>
      </c>
      <c r="C23" s="194" t="s">
        <v>116</v>
      </c>
      <c r="D23" s="195" t="s">
        <v>119</v>
      </c>
      <c r="E23" s="195">
        <v>131.4</v>
      </c>
      <c r="F23" s="19"/>
      <c r="G23" s="196">
        <f>F23*E23</f>
        <v>0</v>
      </c>
    </row>
    <row r="24" spans="1:7" ht="20" customHeight="1">
      <c r="A24" s="251">
        <v>5</v>
      </c>
      <c r="B24" s="193" t="s">
        <v>123</v>
      </c>
      <c r="C24" s="194" t="s">
        <v>116</v>
      </c>
      <c r="D24" s="195" t="s">
        <v>95</v>
      </c>
      <c r="E24" s="195">
        <v>1</v>
      </c>
      <c r="F24" s="19"/>
      <c r="G24" s="196">
        <f t="shared" si="0"/>
        <v>0</v>
      </c>
    </row>
    <row r="25" spans="1:7" ht="20" customHeight="1">
      <c r="A25" s="251">
        <v>6</v>
      </c>
      <c r="B25" s="193" t="s">
        <v>124</v>
      </c>
      <c r="C25" s="194" t="s">
        <v>116</v>
      </c>
      <c r="D25" s="195" t="s">
        <v>119</v>
      </c>
      <c r="E25" s="195">
        <v>176</v>
      </c>
      <c r="F25" s="19"/>
      <c r="G25" s="196">
        <f t="shared" si="0"/>
        <v>0</v>
      </c>
    </row>
    <row r="26" spans="1:7" ht="20" customHeight="1">
      <c r="A26" s="251">
        <v>7</v>
      </c>
      <c r="B26" s="193" t="s">
        <v>125</v>
      </c>
      <c r="C26" s="194" t="s">
        <v>116</v>
      </c>
      <c r="D26" s="195" t="s">
        <v>119</v>
      </c>
      <c r="E26" s="195">
        <v>176</v>
      </c>
      <c r="F26" s="19"/>
      <c r="G26" s="196">
        <f t="shared" si="0"/>
        <v>0</v>
      </c>
    </row>
    <row r="27" spans="1:7" ht="20" customHeight="1">
      <c r="A27" s="251">
        <v>8</v>
      </c>
      <c r="B27" s="193" t="s">
        <v>126</v>
      </c>
      <c r="C27" s="194" t="s">
        <v>116</v>
      </c>
      <c r="D27" s="195" t="s">
        <v>95</v>
      </c>
      <c r="E27" s="195">
        <v>1</v>
      </c>
      <c r="F27" s="19"/>
      <c r="G27" s="196">
        <f t="shared" si="0"/>
        <v>0</v>
      </c>
    </row>
    <row r="28" spans="1:7" ht="20" customHeight="1">
      <c r="A28" s="251">
        <v>9</v>
      </c>
      <c r="B28" s="193" t="s">
        <v>127</v>
      </c>
      <c r="C28" s="194" t="s">
        <v>116</v>
      </c>
      <c r="D28" s="195" t="s">
        <v>128</v>
      </c>
      <c r="E28" s="195">
        <v>240</v>
      </c>
      <c r="F28" s="19"/>
      <c r="G28" s="196">
        <f t="shared" si="0"/>
        <v>0</v>
      </c>
    </row>
    <row r="29" spans="1:7" ht="20" customHeight="1" thickBot="1">
      <c r="A29" s="252">
        <v>10</v>
      </c>
      <c r="B29" s="197" t="s">
        <v>129</v>
      </c>
      <c r="C29" s="198" t="s">
        <v>116</v>
      </c>
      <c r="D29" s="199" t="s">
        <v>95</v>
      </c>
      <c r="E29" s="199">
        <v>1</v>
      </c>
      <c r="F29" s="17"/>
      <c r="G29" s="200">
        <f t="shared" si="0"/>
        <v>0</v>
      </c>
    </row>
    <row r="30" spans="1:7" ht="19" customHeight="1" thickBot="1">
      <c r="A30" s="128"/>
      <c r="B30" s="245" t="s">
        <v>130</v>
      </c>
      <c r="C30" s="246"/>
      <c r="D30" s="247"/>
      <c r="E30" s="247"/>
      <c r="F30" s="248"/>
      <c r="G30" s="201">
        <f>SUM(G20:G29)</f>
        <v>0</v>
      </c>
    </row>
    <row r="31" spans="1:7" ht="9" customHeight="1">
      <c r="A31" s="128"/>
      <c r="B31" s="202"/>
      <c r="C31" s="203"/>
      <c r="D31" s="204"/>
      <c r="E31" s="204"/>
      <c r="F31" s="204"/>
      <c r="G31" s="205"/>
    </row>
    <row r="32" spans="1:7" ht="12.75" customHeight="1" thickBot="1">
      <c r="A32" s="206"/>
      <c r="B32" s="207"/>
      <c r="C32" s="207"/>
      <c r="D32" s="208"/>
      <c r="E32" s="208"/>
      <c r="F32" s="208"/>
      <c r="G32" s="209"/>
    </row>
    <row r="33" spans="1:7" ht="34" customHeight="1" thickBot="1">
      <c r="A33" s="176" t="s">
        <v>110</v>
      </c>
      <c r="B33" s="177" t="s">
        <v>111</v>
      </c>
      <c r="C33" s="178" t="s">
        <v>112</v>
      </c>
      <c r="D33" s="179" t="s">
        <v>20</v>
      </c>
      <c r="E33" s="180" t="s">
        <v>113</v>
      </c>
      <c r="F33" s="181" t="s">
        <v>114</v>
      </c>
      <c r="G33" s="182" t="s">
        <v>115</v>
      </c>
    </row>
    <row r="34" spans="1:7" ht="14.25" customHeight="1" thickBot="1">
      <c r="A34" s="183" t="s">
        <v>161</v>
      </c>
      <c r="B34" s="210" t="s">
        <v>131</v>
      </c>
      <c r="C34" s="211"/>
      <c r="D34" s="212"/>
      <c r="E34" s="212"/>
      <c r="F34" s="213"/>
      <c r="G34" s="214"/>
    </row>
    <row r="35" spans="1:7" ht="20" customHeight="1">
      <c r="A35" s="253">
        <v>11</v>
      </c>
      <c r="B35" s="189" t="s">
        <v>132</v>
      </c>
      <c r="C35" s="190" t="s">
        <v>116</v>
      </c>
      <c r="D35" s="191" t="s">
        <v>95</v>
      </c>
      <c r="E35" s="191">
        <v>2</v>
      </c>
      <c r="F35" s="18"/>
      <c r="G35" s="192">
        <f aca="true" t="shared" si="1" ref="G35:G40">F35*E35</f>
        <v>0</v>
      </c>
    </row>
    <row r="36" spans="1:7" ht="20" customHeight="1">
      <c r="A36" s="254">
        <v>12</v>
      </c>
      <c r="B36" s="193" t="s">
        <v>133</v>
      </c>
      <c r="C36" s="194" t="s">
        <v>134</v>
      </c>
      <c r="D36" s="195" t="s">
        <v>8</v>
      </c>
      <c r="E36" s="195">
        <v>1</v>
      </c>
      <c r="F36" s="19"/>
      <c r="G36" s="196">
        <f t="shared" si="1"/>
        <v>0</v>
      </c>
    </row>
    <row r="37" spans="1:7" ht="43.75" customHeight="1">
      <c r="A37" s="254">
        <v>13</v>
      </c>
      <c r="B37" s="193" t="s">
        <v>135</v>
      </c>
      <c r="C37" s="194" t="s">
        <v>136</v>
      </c>
      <c r="D37" s="195" t="s">
        <v>78</v>
      </c>
      <c r="E37" s="195">
        <v>1</v>
      </c>
      <c r="F37" s="19"/>
      <c r="G37" s="196">
        <f t="shared" si="1"/>
        <v>0</v>
      </c>
    </row>
    <row r="38" spans="1:7" ht="43.75" customHeight="1">
      <c r="A38" s="254">
        <v>14</v>
      </c>
      <c r="B38" s="193" t="s">
        <v>137</v>
      </c>
      <c r="C38" s="194" t="s">
        <v>138</v>
      </c>
      <c r="D38" s="195" t="s">
        <v>78</v>
      </c>
      <c r="E38" s="195">
        <v>1</v>
      </c>
      <c r="F38" s="19"/>
      <c r="G38" s="196">
        <f t="shared" si="1"/>
        <v>0</v>
      </c>
    </row>
    <row r="39" spans="1:7" ht="20" customHeight="1">
      <c r="A39" s="254">
        <v>15</v>
      </c>
      <c r="B39" s="193" t="s">
        <v>139</v>
      </c>
      <c r="C39" s="194" t="s">
        <v>116</v>
      </c>
      <c r="D39" s="195" t="s">
        <v>95</v>
      </c>
      <c r="E39" s="195">
        <v>1</v>
      </c>
      <c r="F39" s="19"/>
      <c r="G39" s="196">
        <f t="shared" si="1"/>
        <v>0</v>
      </c>
    </row>
    <row r="40" spans="1:7" ht="20" customHeight="1" thickBot="1">
      <c r="A40" s="255">
        <v>16</v>
      </c>
      <c r="B40" s="197" t="s">
        <v>140</v>
      </c>
      <c r="C40" s="198" t="s">
        <v>116</v>
      </c>
      <c r="D40" s="199" t="s">
        <v>8</v>
      </c>
      <c r="E40" s="199">
        <v>1</v>
      </c>
      <c r="F40" s="17"/>
      <c r="G40" s="200">
        <f t="shared" si="1"/>
        <v>0</v>
      </c>
    </row>
    <row r="41" spans="1:7" ht="19" customHeight="1" thickBot="1">
      <c r="A41" s="128"/>
      <c r="B41" s="245" t="s">
        <v>141</v>
      </c>
      <c r="C41" s="246"/>
      <c r="D41" s="247"/>
      <c r="E41" s="247"/>
      <c r="F41" s="248"/>
      <c r="G41" s="201">
        <f>SUM(G35:G40)</f>
        <v>0</v>
      </c>
    </row>
    <row r="42" spans="1:7" ht="19" customHeight="1" thickBot="1">
      <c r="A42" s="206"/>
      <c r="B42" s="207"/>
      <c r="C42" s="207"/>
      <c r="D42" s="208"/>
      <c r="E42" s="208"/>
      <c r="F42" s="208"/>
      <c r="G42" s="209"/>
    </row>
    <row r="43" spans="1:7" ht="34" customHeight="1" thickBot="1">
      <c r="A43" s="176" t="s">
        <v>110</v>
      </c>
      <c r="B43" s="177" t="s">
        <v>111</v>
      </c>
      <c r="C43" s="178" t="s">
        <v>112</v>
      </c>
      <c r="D43" s="179" t="s">
        <v>20</v>
      </c>
      <c r="E43" s="180" t="s">
        <v>113</v>
      </c>
      <c r="F43" s="181" t="s">
        <v>114</v>
      </c>
      <c r="G43" s="182" t="s">
        <v>115</v>
      </c>
    </row>
    <row r="44" spans="1:7" ht="14.25" customHeight="1" thickBot="1">
      <c r="A44" s="183" t="s">
        <v>162</v>
      </c>
      <c r="B44" s="210" t="s">
        <v>142</v>
      </c>
      <c r="C44" s="211"/>
      <c r="D44" s="212"/>
      <c r="E44" s="212"/>
      <c r="F44" s="213"/>
      <c r="G44" s="214"/>
    </row>
    <row r="45" spans="1:7" ht="30" customHeight="1">
      <c r="A45" s="253">
        <v>17</v>
      </c>
      <c r="B45" s="189" t="s">
        <v>143</v>
      </c>
      <c r="C45" s="190" t="s">
        <v>116</v>
      </c>
      <c r="D45" s="191" t="s">
        <v>119</v>
      </c>
      <c r="E45" s="191">
        <v>102.3</v>
      </c>
      <c r="F45" s="18"/>
      <c r="G45" s="192">
        <f aca="true" t="shared" si="2" ref="G45:G55">F45*E45</f>
        <v>0</v>
      </c>
    </row>
    <row r="46" spans="1:7" ht="20" customHeight="1">
      <c r="A46" s="254">
        <v>18</v>
      </c>
      <c r="B46" s="193" t="s">
        <v>167</v>
      </c>
      <c r="C46" s="194" t="s">
        <v>116</v>
      </c>
      <c r="D46" s="195" t="s">
        <v>95</v>
      </c>
      <c r="E46" s="195">
        <v>1</v>
      </c>
      <c r="F46" s="19"/>
      <c r="G46" s="196">
        <f t="shared" si="2"/>
        <v>0</v>
      </c>
    </row>
    <row r="47" spans="1:7" ht="20" customHeight="1">
      <c r="A47" s="254">
        <v>19</v>
      </c>
      <c r="B47" s="193" t="s">
        <v>144</v>
      </c>
      <c r="C47" s="194" t="s">
        <v>116</v>
      </c>
      <c r="D47" s="195" t="s">
        <v>119</v>
      </c>
      <c r="E47" s="195">
        <v>102.3</v>
      </c>
      <c r="F47" s="19"/>
      <c r="G47" s="196">
        <f t="shared" si="2"/>
        <v>0</v>
      </c>
    </row>
    <row r="48" spans="1:7" ht="20" customHeight="1">
      <c r="A48" s="254">
        <v>20</v>
      </c>
      <c r="B48" s="193" t="s">
        <v>145</v>
      </c>
      <c r="C48" s="194" t="s">
        <v>116</v>
      </c>
      <c r="D48" s="195" t="s">
        <v>119</v>
      </c>
      <c r="E48" s="195">
        <v>102.3</v>
      </c>
      <c r="F48" s="19"/>
      <c r="G48" s="196">
        <f t="shared" si="2"/>
        <v>0</v>
      </c>
    </row>
    <row r="49" spans="1:7" ht="20" customHeight="1">
      <c r="A49" s="254">
        <v>21</v>
      </c>
      <c r="B49" s="193" t="s">
        <v>146</v>
      </c>
      <c r="C49" s="194" t="s">
        <v>116</v>
      </c>
      <c r="D49" s="195" t="s">
        <v>119</v>
      </c>
      <c r="E49" s="195">
        <v>102.3</v>
      </c>
      <c r="F49" s="19"/>
      <c r="G49" s="196">
        <f t="shared" si="2"/>
        <v>0</v>
      </c>
    </row>
    <row r="50" spans="1:7" ht="20" customHeight="1">
      <c r="A50" s="254">
        <v>22</v>
      </c>
      <c r="B50" s="193" t="s">
        <v>147</v>
      </c>
      <c r="C50" s="194" t="s">
        <v>116</v>
      </c>
      <c r="D50" s="195" t="s">
        <v>119</v>
      </c>
      <c r="E50" s="195">
        <v>102.3</v>
      </c>
      <c r="F50" s="19"/>
      <c r="G50" s="196">
        <f>F50*E50</f>
        <v>0</v>
      </c>
    </row>
    <row r="51" spans="1:7" ht="40" customHeight="1">
      <c r="A51" s="254">
        <v>23</v>
      </c>
      <c r="B51" s="193" t="s">
        <v>168</v>
      </c>
      <c r="C51" s="194" t="s">
        <v>116</v>
      </c>
      <c r="D51" s="195" t="s">
        <v>119</v>
      </c>
      <c r="E51" s="195">
        <v>102.3</v>
      </c>
      <c r="F51" s="19"/>
      <c r="G51" s="196">
        <f t="shared" si="2"/>
        <v>0</v>
      </c>
    </row>
    <row r="52" spans="1:7" ht="20" customHeight="1">
      <c r="A52" s="254">
        <v>24</v>
      </c>
      <c r="B52" s="193" t="s">
        <v>148</v>
      </c>
      <c r="C52" s="194" t="s">
        <v>116</v>
      </c>
      <c r="D52" s="195" t="s">
        <v>119</v>
      </c>
      <c r="E52" s="195">
        <v>102.3</v>
      </c>
      <c r="F52" s="19"/>
      <c r="G52" s="196">
        <f t="shared" si="2"/>
        <v>0</v>
      </c>
    </row>
    <row r="53" spans="1:7" ht="20" customHeight="1">
      <c r="A53" s="254">
        <v>25</v>
      </c>
      <c r="B53" s="193" t="s">
        <v>149</v>
      </c>
      <c r="C53" s="194" t="s">
        <v>116</v>
      </c>
      <c r="D53" s="195" t="s">
        <v>95</v>
      </c>
      <c r="E53" s="195">
        <v>1</v>
      </c>
      <c r="F53" s="19"/>
      <c r="G53" s="196">
        <f>F53*E53</f>
        <v>0</v>
      </c>
    </row>
    <row r="54" spans="1:7" ht="20" customHeight="1">
      <c r="A54" s="254">
        <v>26</v>
      </c>
      <c r="B54" s="193" t="s">
        <v>150</v>
      </c>
      <c r="C54" s="194" t="s">
        <v>151</v>
      </c>
      <c r="D54" s="195" t="s">
        <v>22</v>
      </c>
      <c r="E54" s="195">
        <v>58.2</v>
      </c>
      <c r="F54" s="19"/>
      <c r="G54" s="196">
        <f t="shared" si="2"/>
        <v>0</v>
      </c>
    </row>
    <row r="55" spans="1:7" ht="20" customHeight="1" thickBot="1">
      <c r="A55" s="256">
        <v>27</v>
      </c>
      <c r="B55" s="197" t="s">
        <v>129</v>
      </c>
      <c r="C55" s="198" t="s">
        <v>116</v>
      </c>
      <c r="D55" s="199" t="s">
        <v>95</v>
      </c>
      <c r="E55" s="199">
        <v>1</v>
      </c>
      <c r="F55" s="17"/>
      <c r="G55" s="200">
        <f t="shared" si="2"/>
        <v>0</v>
      </c>
    </row>
    <row r="56" spans="1:7" ht="19" customHeight="1" thickBot="1">
      <c r="A56" s="128"/>
      <c r="B56" s="245" t="s">
        <v>152</v>
      </c>
      <c r="C56" s="246"/>
      <c r="D56" s="247"/>
      <c r="E56" s="247"/>
      <c r="F56" s="248"/>
      <c r="G56" s="201">
        <f>SUM(G45:G55)</f>
        <v>0</v>
      </c>
    </row>
    <row r="57" spans="1:7" ht="9" customHeight="1" thickBot="1">
      <c r="A57" s="128"/>
      <c r="B57" s="202"/>
      <c r="C57" s="203"/>
      <c r="D57" s="204"/>
      <c r="E57" s="204"/>
      <c r="F57" s="204"/>
      <c r="G57" s="215"/>
    </row>
    <row r="58" spans="1:7" ht="34" customHeight="1" thickBot="1">
      <c r="A58" s="176" t="s">
        <v>110</v>
      </c>
      <c r="B58" s="177" t="s">
        <v>153</v>
      </c>
      <c r="C58" s="178" t="s">
        <v>112</v>
      </c>
      <c r="D58" s="179" t="s">
        <v>20</v>
      </c>
      <c r="E58" s="180" t="s">
        <v>113</v>
      </c>
      <c r="F58" s="181" t="s">
        <v>114</v>
      </c>
      <c r="G58" s="182" t="s">
        <v>115</v>
      </c>
    </row>
    <row r="59" spans="1:7" ht="14.25" customHeight="1" thickBot="1">
      <c r="A59" s="257" t="s">
        <v>163</v>
      </c>
      <c r="B59" s="210" t="s">
        <v>164</v>
      </c>
      <c r="C59" s="211"/>
      <c r="D59" s="212"/>
      <c r="E59" s="212"/>
      <c r="F59" s="213"/>
      <c r="G59" s="214"/>
    </row>
    <row r="60" spans="1:7" ht="36" customHeight="1" thickBot="1">
      <c r="A60" s="258">
        <v>28</v>
      </c>
      <c r="B60" s="259" t="s">
        <v>154</v>
      </c>
      <c r="C60" s="260"/>
      <c r="D60" s="261" t="s">
        <v>78</v>
      </c>
      <c r="E60" s="261">
        <v>1</v>
      </c>
      <c r="F60" s="262"/>
      <c r="G60" s="263">
        <f>F60*E60</f>
        <v>0</v>
      </c>
    </row>
    <row r="61" spans="1:7" ht="19" customHeight="1" thickBot="1">
      <c r="A61" s="128"/>
      <c r="B61" s="245" t="s">
        <v>155</v>
      </c>
      <c r="C61" s="246"/>
      <c r="D61" s="247"/>
      <c r="E61" s="247"/>
      <c r="F61" s="248"/>
      <c r="G61" s="201">
        <f>SUM(G60)</f>
        <v>0</v>
      </c>
    </row>
    <row r="62" spans="1:7" ht="14.25" customHeight="1">
      <c r="A62" s="133"/>
      <c r="B62" s="216"/>
      <c r="C62" s="217"/>
      <c r="D62" s="218"/>
      <c r="E62" s="219"/>
      <c r="F62" s="220"/>
      <c r="G62" s="220"/>
    </row>
    <row r="63" ht="15.75">
      <c r="A63" s="221"/>
    </row>
    <row r="68" spans="1:7" ht="15.75">
      <c r="A68" s="222"/>
      <c r="B68" s="223"/>
      <c r="C68" s="224"/>
      <c r="D68" s="224"/>
      <c r="E68" s="224"/>
      <c r="F68" s="225"/>
      <c r="G68" s="225"/>
    </row>
    <row r="69" spans="1:7" ht="26.25" customHeight="1">
      <c r="A69" s="222"/>
      <c r="B69" s="223"/>
      <c r="C69" s="224"/>
      <c r="D69" s="224"/>
      <c r="E69" s="224"/>
      <c r="F69" s="225"/>
      <c r="G69" s="225"/>
    </row>
    <row r="70" spans="1:7" ht="15.75">
      <c r="A70" s="222"/>
      <c r="B70" s="223"/>
      <c r="C70" s="224"/>
      <c r="D70" s="224"/>
      <c r="E70" s="224"/>
      <c r="F70" s="225"/>
      <c r="G70" s="225"/>
    </row>
    <row r="71" spans="1:7" ht="15.75">
      <c r="A71" s="222"/>
      <c r="B71" s="223"/>
      <c r="C71" s="224"/>
      <c r="D71" s="224"/>
      <c r="E71" s="224"/>
      <c r="F71" s="225"/>
      <c r="G71" s="225"/>
    </row>
    <row r="72" spans="1:7" ht="15.75">
      <c r="A72" s="222"/>
      <c r="B72" s="223"/>
      <c r="C72" s="224"/>
      <c r="D72" s="224"/>
      <c r="E72" s="224"/>
      <c r="F72" s="225"/>
      <c r="G72" s="225"/>
    </row>
    <row r="73" spans="1:7" ht="15.75">
      <c r="A73" s="222"/>
      <c r="B73" s="223"/>
      <c r="C73" s="224"/>
      <c r="D73" s="224"/>
      <c r="E73" s="224"/>
      <c r="F73" s="225"/>
      <c r="G73" s="225"/>
    </row>
    <row r="74" spans="1:7" ht="15.75">
      <c r="A74" s="222"/>
      <c r="B74" s="223"/>
      <c r="C74" s="224"/>
      <c r="D74" s="224"/>
      <c r="E74" s="224"/>
      <c r="F74" s="225"/>
      <c r="G74" s="225"/>
    </row>
    <row r="75" spans="1:7" ht="15.75">
      <c r="A75" s="222"/>
      <c r="B75" s="223"/>
      <c r="C75" s="224"/>
      <c r="D75" s="224"/>
      <c r="E75" s="224"/>
      <c r="F75" s="225"/>
      <c r="G75" s="225"/>
    </row>
    <row r="76" spans="1:7" ht="15.75">
      <c r="A76" s="222"/>
      <c r="B76" s="223"/>
      <c r="C76" s="224"/>
      <c r="D76" s="224"/>
      <c r="E76" s="224"/>
      <c r="F76" s="225"/>
      <c r="G76" s="225"/>
    </row>
  </sheetData>
  <sheetProtection algorithmName="SHA-512" hashValue="BzcqiPZmdW1eLCjtGRneekA7au5nzOy8KCkhftVTu0OVgdomWLYJqekxPvNe9Ffgk2Nb317ST/DTubOvCQtlXA==" saltValue="ksqsK9lTGnxlxBCojd2FmQ==" spinCount="100000" sheet="1" objects="1" scenarios="1" formatCells="0" formatColumns="0" formatRows="0"/>
  <mergeCells count="4">
    <mergeCell ref="B30:F30"/>
    <mergeCell ref="B41:F41"/>
    <mergeCell ref="B56:F56"/>
    <mergeCell ref="B61:F61"/>
  </mergeCells>
  <printOptions/>
  <pageMargins left="0.7" right="0.7" top="0.787401575" bottom="0.787401575" header="0.3" footer="0.3"/>
  <pageSetup fitToHeight="10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jiri kovacik</cp:lastModifiedBy>
  <cp:lastPrinted>2018-07-03T13:56:38Z</cp:lastPrinted>
  <dcterms:created xsi:type="dcterms:W3CDTF">2018-01-17T07:12:00Z</dcterms:created>
  <dcterms:modified xsi:type="dcterms:W3CDTF">2021-04-21T12:05:43Z</dcterms:modified>
  <cp:category/>
  <cp:version/>
  <cp:contentType/>
  <cp:contentStatus/>
</cp:coreProperties>
</file>